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1140" yWindow="0" windowWidth="19320" windowHeight="8340" tabRatio="593" activeTab="1"/>
  </bookViews>
  <sheets>
    <sheet name="MURRAH" sheetId="20" r:id="rId1"/>
    <sheet name="Ind_Buffalo" sheetId="23" r:id="rId2"/>
    <sheet name="Indigenous" sheetId="22" r:id="rId3"/>
    <sheet name="Jersey" sheetId="21" r:id="rId4"/>
    <sheet name="HF" sheetId="19" r:id="rId5"/>
    <sheet name="HF X" sheetId="30" r:id="rId6"/>
    <sheet name="Jersey X" sheetId="31" r:id="rId7"/>
    <sheet name="PT" sheetId="32" r:id="rId8"/>
  </sheets>
  <calcPr calcId="124519"/>
</workbook>
</file>

<file path=xl/calcChain.xml><?xml version="1.0" encoding="utf-8"?>
<calcChain xmlns="http://schemas.openxmlformats.org/spreadsheetml/2006/main">
  <c r="D42" i="20"/>
  <c r="D40" i="23"/>
  <c r="D19" i="21"/>
  <c r="D20"/>
  <c r="D38" i="20"/>
  <c r="D25" i="19"/>
  <c r="D44" i="22"/>
  <c r="D43"/>
  <c r="D38" i="30"/>
  <c r="D113"/>
  <c r="D26" i="19"/>
  <c r="D40" i="20"/>
  <c r="D18" i="21"/>
  <c r="D17"/>
  <c r="D16"/>
  <c r="D17" i="19"/>
  <c r="D28"/>
  <c r="D75" i="31"/>
  <c r="D58"/>
  <c r="D57"/>
  <c r="D13" i="22"/>
  <c r="D12"/>
  <c r="D54"/>
  <c r="D47"/>
  <c r="D46"/>
  <c r="D45"/>
  <c r="D29" i="19"/>
  <c r="D27"/>
  <c r="D11"/>
  <c r="D138" i="30"/>
  <c r="D137"/>
  <c r="D140"/>
  <c r="D139"/>
  <c r="D41" i="20"/>
  <c r="D39"/>
  <c r="D141" i="30"/>
  <c r="D24" i="21"/>
  <c r="D22"/>
  <c r="D21"/>
  <c r="D78" i="31"/>
  <c r="D59"/>
  <c r="D77"/>
  <c r="D39" i="23"/>
  <c r="D38"/>
  <c r="D18" i="19"/>
  <c r="D14" i="22"/>
  <c r="D23" i="21"/>
  <c r="D37" i="19"/>
  <c r="D36"/>
  <c r="D42" i="30"/>
  <c r="D35" i="23"/>
  <c r="D34"/>
  <c r="D27" i="22"/>
  <c r="D26"/>
  <c r="D25"/>
  <c r="D66" i="19"/>
  <c r="D20" i="31"/>
  <c r="D21"/>
  <c r="D25"/>
  <c r="D24"/>
  <c r="D40" i="30"/>
  <c r="D41"/>
  <c r="D66"/>
  <c r="D37"/>
  <c r="D44" i="20"/>
  <c r="D43"/>
  <c r="D23" i="31"/>
  <c r="D48" i="22"/>
  <c r="D51" i="31"/>
  <c r="D26"/>
  <c r="D45" i="30"/>
  <c r="D87" i="31"/>
  <c r="D84"/>
  <c r="D83"/>
  <c r="D82"/>
  <c r="D81"/>
  <c r="D80"/>
  <c r="D56"/>
  <c r="D55"/>
  <c r="D54"/>
  <c r="D52"/>
  <c r="D117" i="30"/>
  <c r="D116"/>
  <c r="D115"/>
  <c r="D69"/>
  <c r="D47"/>
  <c r="D52"/>
  <c r="D68"/>
  <c r="D43"/>
  <c r="D84" i="19"/>
  <c r="D83"/>
  <c r="D82"/>
  <c r="D81"/>
  <c r="D80"/>
  <c r="D15" i="21"/>
  <c r="D14"/>
  <c r="D20" i="22"/>
  <c r="D24"/>
  <c r="D71" i="31"/>
  <c r="D30"/>
  <c r="D12" i="23"/>
  <c r="D11"/>
  <c r="D65" i="19"/>
  <c r="D61"/>
  <c r="D59"/>
  <c r="D54"/>
  <c r="D56"/>
  <c r="D53"/>
  <c r="D35"/>
  <c r="D30"/>
  <c r="D22" i="22"/>
  <c r="D27" i="31"/>
  <c r="D31"/>
  <c r="D54" i="30"/>
  <c r="D42" i="22"/>
  <c r="D36" i="31"/>
  <c r="D15"/>
  <c r="D29" i="21"/>
  <c r="D53" i="22"/>
  <c r="D48" i="30"/>
  <c r="D55"/>
  <c r="D34" i="22"/>
  <c r="D15"/>
  <c r="D11"/>
  <c r="D37" i="31"/>
  <c r="D41"/>
  <c r="D68"/>
  <c r="D72"/>
  <c r="D46" i="20"/>
  <c r="D55"/>
  <c r="D45"/>
  <c r="D37"/>
  <c r="D112" i="30"/>
  <c r="D114"/>
  <c r="D65"/>
  <c r="D53"/>
  <c r="D52" i="19"/>
  <c r="D76"/>
  <c r="D14"/>
  <c r="D12"/>
  <c r="D19"/>
  <c r="D15"/>
  <c r="D13"/>
  <c r="D49" i="30"/>
  <c r="D73" i="31"/>
  <c r="D76"/>
  <c r="D49" i="22"/>
  <c r="D23"/>
  <c r="D19"/>
  <c r="D18"/>
  <c r="D43" i="23"/>
  <c r="D42"/>
  <c r="D41"/>
  <c r="D47" i="20"/>
  <c r="D54"/>
  <c r="D70" i="31"/>
  <c r="D12" i="21"/>
  <c r="D10"/>
  <c r="D13"/>
  <c r="D28"/>
  <c r="D40" i="31"/>
  <c r="D44"/>
  <c r="D42"/>
  <c r="D43"/>
  <c r="D88"/>
  <c r="D69"/>
  <c r="D79"/>
  <c r="D74"/>
  <c r="D32"/>
  <c r="D46"/>
  <c r="D33"/>
  <c r="D19"/>
  <c r="D50"/>
  <c r="D49"/>
  <c r="D48"/>
  <c r="D47"/>
  <c r="D45"/>
  <c r="D18"/>
  <c r="D39"/>
  <c r="D34"/>
  <c r="D35"/>
  <c r="D28"/>
  <c r="D29"/>
  <c r="D38"/>
  <c r="D22"/>
  <c r="D53"/>
  <c r="D14"/>
  <c r="D13"/>
  <c r="D12"/>
  <c r="D11"/>
  <c r="D111" i="30"/>
  <c r="D76"/>
  <c r="D75"/>
  <c r="D59"/>
  <c r="D62"/>
  <c r="D67"/>
  <c r="D61"/>
  <c r="D64"/>
  <c r="D63"/>
  <c r="D60"/>
  <c r="D58"/>
  <c r="D57"/>
  <c r="D56"/>
  <c r="D51"/>
  <c r="D50"/>
  <c r="D46"/>
  <c r="D39"/>
  <c r="D44"/>
  <c r="D20" i="19"/>
  <c r="D77"/>
  <c r="D21"/>
  <c r="D16"/>
  <c r="D40"/>
  <c r="D49" i="20"/>
  <c r="D52"/>
  <c r="D29" i="22"/>
  <c r="D28"/>
  <c r="D21"/>
  <c r="D33"/>
  <c r="D57" i="19"/>
  <c r="D39"/>
  <c r="D78"/>
  <c r="D79"/>
  <c r="D38"/>
  <c r="D32"/>
  <c r="D43"/>
  <c r="D37" i="23"/>
  <c r="D36"/>
  <c r="D69" i="19"/>
  <c r="D33" i="23"/>
  <c r="D35" i="22"/>
  <c r="D24" i="19"/>
  <c r="D60"/>
  <c r="D10"/>
  <c r="D52" i="22"/>
  <c r="D51"/>
  <c r="D50"/>
  <c r="D58" i="19"/>
  <c r="D51"/>
  <c r="D70"/>
  <c r="D42"/>
  <c r="D68"/>
  <c r="D49"/>
  <c r="D31"/>
  <c r="D34"/>
  <c r="D46"/>
  <c r="D50" i="20"/>
  <c r="D36" i="22"/>
  <c r="D32"/>
  <c r="D31"/>
  <c r="D30"/>
  <c r="D55" i="19"/>
  <c r="D64"/>
  <c r="D45"/>
  <c r="D48"/>
  <c r="D63"/>
  <c r="D41"/>
  <c r="D62"/>
  <c r="D75"/>
  <c r="D72"/>
  <c r="D74"/>
  <c r="D67"/>
  <c r="D33"/>
  <c r="D50"/>
  <c r="D71"/>
  <c r="D73"/>
  <c r="D47"/>
  <c r="D44"/>
  <c r="D34" i="21"/>
  <c r="D33"/>
  <c r="D32"/>
  <c r="D31"/>
  <c r="D26"/>
  <c r="D25"/>
  <c r="D27"/>
  <c r="D11"/>
  <c r="D30"/>
  <c r="D53" i="20"/>
  <c r="D56"/>
  <c r="D48"/>
</calcChain>
</file>

<file path=xl/sharedStrings.xml><?xml version="1.0" encoding="utf-8"?>
<sst xmlns="http://schemas.openxmlformats.org/spreadsheetml/2006/main" count="4076" uniqueCount="1690">
  <si>
    <t xml:space="preserve">SABARMATI ASHRAM GAUSHALA BIDAJ FARM </t>
  </si>
  <si>
    <t>Bidaj Farm, P.O. Lali,  Dist. Kheda Gujarat-387120</t>
  </si>
  <si>
    <t xml:space="preserve">PEDIGREE DETAILS OF HF CROSSBRED BULLS </t>
  </si>
  <si>
    <t xml:space="preserve">Sr.No. </t>
  </si>
  <si>
    <t>Bull No./Name</t>
  </si>
  <si>
    <t>Date of Birth</t>
  </si>
  <si>
    <t>Dam no. or Name</t>
  </si>
  <si>
    <t>Dam's Best Lact.Yield (Kg)</t>
  </si>
  <si>
    <t>Fat %</t>
  </si>
  <si>
    <t>Sire no./ Name</t>
  </si>
  <si>
    <t>BHAVIK</t>
  </si>
  <si>
    <t>-</t>
  </si>
  <si>
    <t>ODYSSEY</t>
  </si>
  <si>
    <t>BIPUL</t>
  </si>
  <si>
    <t>CB-5523</t>
  </si>
  <si>
    <t>S-28</t>
  </si>
  <si>
    <t>Janak</t>
  </si>
  <si>
    <t>HF-53</t>
  </si>
  <si>
    <t>HFS-28</t>
  </si>
  <si>
    <t>HF-54</t>
  </si>
  <si>
    <t>Nilkanth</t>
  </si>
  <si>
    <t>S-33</t>
  </si>
  <si>
    <t>Bhanu</t>
  </si>
  <si>
    <t>Bindu</t>
  </si>
  <si>
    <t>Boss</t>
  </si>
  <si>
    <t>Bhagat</t>
  </si>
  <si>
    <t>Bhargav</t>
  </si>
  <si>
    <t>CB-2753</t>
  </si>
  <si>
    <t>CB-1987</t>
  </si>
  <si>
    <t>Bhavik</t>
  </si>
  <si>
    <t>CB-6895</t>
  </si>
  <si>
    <t>HFS-95</t>
  </si>
  <si>
    <t>07.05.05</t>
  </si>
  <si>
    <t>07.09.05</t>
  </si>
  <si>
    <t>CB-2363</t>
  </si>
  <si>
    <t>HFS-100</t>
  </si>
  <si>
    <t>26.07.05</t>
  </si>
  <si>
    <t>CB-7458</t>
  </si>
  <si>
    <t>HFS-103</t>
  </si>
  <si>
    <t>31.08.05</t>
  </si>
  <si>
    <t>CB-6885</t>
  </si>
  <si>
    <t>HFS-108</t>
  </si>
  <si>
    <t>07.02.05</t>
  </si>
  <si>
    <t>KF-6442</t>
  </si>
  <si>
    <t>RAM</t>
  </si>
  <si>
    <t>CB-1776</t>
  </si>
  <si>
    <t>29.05.03</t>
  </si>
  <si>
    <t>29.05.05</t>
  </si>
  <si>
    <t>H 114</t>
  </si>
  <si>
    <t>Kiwi</t>
  </si>
  <si>
    <t>K-60</t>
  </si>
  <si>
    <t xml:space="preserve">PEDIGREE DETAILS OF JERSEY CROSSBRED BULLS </t>
  </si>
  <si>
    <t>Bull No./ Name</t>
  </si>
  <si>
    <t>Dam No. / Name</t>
  </si>
  <si>
    <t>Sire No./ Name</t>
  </si>
  <si>
    <t xml:space="preserve">Sire's Dam's Best Lact. Yield (Kg) </t>
  </si>
  <si>
    <t>BJ-47</t>
  </si>
  <si>
    <t>JG-01</t>
  </si>
  <si>
    <t>CB-3233</t>
  </si>
  <si>
    <t>BJ-41</t>
  </si>
  <si>
    <t>JS-03</t>
  </si>
  <si>
    <t>SkaeVocks</t>
  </si>
  <si>
    <t>S-7080</t>
  </si>
  <si>
    <t>Fynurt</t>
  </si>
  <si>
    <t>BJ-42</t>
  </si>
  <si>
    <t>Skaekrig</t>
  </si>
  <si>
    <t>JS-10</t>
  </si>
  <si>
    <t>JS-13</t>
  </si>
  <si>
    <t>JS-16</t>
  </si>
  <si>
    <t>JK-01</t>
  </si>
  <si>
    <t>04.03.06</t>
  </si>
  <si>
    <t>K-64</t>
  </si>
  <si>
    <t>BJ-25</t>
  </si>
  <si>
    <t>BM-40</t>
  </si>
  <si>
    <t>BM-47</t>
  </si>
  <si>
    <t>BM-44</t>
  </si>
  <si>
    <t>BM-201</t>
  </si>
  <si>
    <t>BM-213</t>
  </si>
  <si>
    <t>BM-236</t>
  </si>
  <si>
    <t>BM-262</t>
  </si>
  <si>
    <t>BM-263</t>
  </si>
  <si>
    <t>17.01.06</t>
  </si>
  <si>
    <t xml:space="preserve">- </t>
  </si>
  <si>
    <t>BM-264</t>
  </si>
  <si>
    <t>10.05.05</t>
  </si>
  <si>
    <t>BM-275</t>
  </si>
  <si>
    <t>BM-281</t>
  </si>
  <si>
    <t>11.07.05</t>
  </si>
  <si>
    <t>M-431</t>
  </si>
  <si>
    <t>GOPAL</t>
  </si>
  <si>
    <t>BM-283</t>
  </si>
  <si>
    <t>BM-287</t>
  </si>
  <si>
    <t>18.01.06</t>
  </si>
  <si>
    <t>15.01.06</t>
  </si>
  <si>
    <t>BM-292</t>
  </si>
  <si>
    <t>08.09.05</t>
  </si>
  <si>
    <t>BM-293</t>
  </si>
  <si>
    <t>18.11.05</t>
  </si>
  <si>
    <t>BM -201</t>
  </si>
  <si>
    <t>BM-294</t>
  </si>
  <si>
    <t>25.10.05</t>
  </si>
  <si>
    <t>Jaffrabadi</t>
  </si>
  <si>
    <t>Pandharpuri</t>
  </si>
  <si>
    <t>12.02.05</t>
  </si>
  <si>
    <t xml:space="preserve"> PEDIGREE DETAILS OF HOLSTEIN FRIESIAN BULLS  </t>
  </si>
  <si>
    <t xml:space="preserve">Sr. No. </t>
  </si>
  <si>
    <t>Dam's Best Lact. Yield (Kg)</t>
  </si>
  <si>
    <t xml:space="preserve">  Dam's Dam Best Lact yield(Kg)</t>
  </si>
  <si>
    <t>15.09.03</t>
  </si>
  <si>
    <t>HF - 91</t>
  </si>
  <si>
    <t>21.07.05</t>
  </si>
  <si>
    <t>HF - 94</t>
  </si>
  <si>
    <t>S-1277</t>
  </si>
  <si>
    <t>AHF10</t>
  </si>
  <si>
    <t>HF - 101</t>
  </si>
  <si>
    <t>12.03.06</t>
  </si>
  <si>
    <t>20.08.06</t>
  </si>
  <si>
    <t>05.08.06</t>
  </si>
  <si>
    <t>HF-887</t>
  </si>
  <si>
    <t xml:space="preserve">  PEDIGREE DETAILS OF JERSEY BULLS  </t>
  </si>
  <si>
    <t>Dam No./  Name</t>
  </si>
  <si>
    <t>JS-63</t>
  </si>
  <si>
    <t>Jasnato</t>
  </si>
  <si>
    <t>BJ - 68</t>
  </si>
  <si>
    <t>21.01.06</t>
  </si>
  <si>
    <t>JY965</t>
  </si>
  <si>
    <t xml:space="preserve">Sire's Dam's Best Lact. yield (Kg) </t>
  </si>
  <si>
    <t>Red Sindhi</t>
  </si>
  <si>
    <t xml:space="preserve">Sahiwal </t>
  </si>
  <si>
    <t>S-1420</t>
  </si>
  <si>
    <t>S-1376</t>
  </si>
  <si>
    <t>S-12</t>
  </si>
  <si>
    <t>09.06.05</t>
  </si>
  <si>
    <t>S-4981</t>
  </si>
  <si>
    <t>S-1563</t>
  </si>
  <si>
    <t>S-14</t>
  </si>
  <si>
    <t>S-18</t>
  </si>
  <si>
    <t>06.07.05</t>
  </si>
  <si>
    <t>S-3620</t>
  </si>
  <si>
    <t>Gir</t>
  </si>
  <si>
    <t>G-01</t>
  </si>
  <si>
    <t>20.07.05</t>
  </si>
  <si>
    <t>CHANDRIKA</t>
  </si>
  <si>
    <t>BAGLEO</t>
  </si>
  <si>
    <t>G-06</t>
  </si>
  <si>
    <t>27.02.05</t>
  </si>
  <si>
    <t>G-4371</t>
  </si>
  <si>
    <t>Kankrej</t>
  </si>
  <si>
    <t>Khillar</t>
  </si>
  <si>
    <t>KH-01</t>
  </si>
  <si>
    <t>S-11</t>
  </si>
  <si>
    <t>BM-274</t>
  </si>
  <si>
    <t>BM-286</t>
  </si>
  <si>
    <t>BM-277</t>
  </si>
  <si>
    <t>S-4320</t>
  </si>
  <si>
    <t>HF - 77</t>
  </si>
  <si>
    <t>23.11.02</t>
  </si>
  <si>
    <t>S-1062</t>
  </si>
  <si>
    <t>HF - 84</t>
  </si>
  <si>
    <t>S-1364</t>
  </si>
  <si>
    <t>28.03.05</t>
  </si>
  <si>
    <t>17.10.05</t>
  </si>
  <si>
    <t>05.05.06</t>
  </si>
  <si>
    <t>08.08.03</t>
  </si>
  <si>
    <t>M-4074</t>
  </si>
  <si>
    <t>15.01.05</t>
  </si>
  <si>
    <t>12.04.05</t>
  </si>
  <si>
    <t>10.09.05</t>
  </si>
  <si>
    <t>05.01.06</t>
  </si>
  <si>
    <t xml:space="preserve">PEDIGREE DETAILS OF MURRAH BULLS </t>
  </si>
  <si>
    <t>BM-298</t>
  </si>
  <si>
    <t>BM-116</t>
  </si>
  <si>
    <t>BM-297</t>
  </si>
  <si>
    <t>13.04.06</t>
  </si>
  <si>
    <t>28.04.07</t>
  </si>
  <si>
    <t>AHF-10</t>
  </si>
  <si>
    <t>HFS-113</t>
  </si>
  <si>
    <t>CB-5805</t>
  </si>
  <si>
    <t>JS-22</t>
  </si>
  <si>
    <t>26.09.06</t>
  </si>
  <si>
    <t>Sachin</t>
  </si>
  <si>
    <t>BORIS</t>
  </si>
  <si>
    <t>BIKEN</t>
  </si>
  <si>
    <t>BM-60</t>
  </si>
  <si>
    <t>BM-291</t>
  </si>
  <si>
    <t>BM-295</t>
  </si>
  <si>
    <t>Bull No.</t>
  </si>
  <si>
    <t>J x Gir</t>
  </si>
  <si>
    <t>J x Sahiwal</t>
  </si>
  <si>
    <t>J x Red Sindhi</t>
  </si>
  <si>
    <t>J x Kankrej</t>
  </si>
  <si>
    <t>HF x Sahiwal (50%)</t>
  </si>
  <si>
    <t>HF x Kankrej</t>
  </si>
  <si>
    <t xml:space="preserve">Sire's Dam'sBest Lact. yield (Kg) </t>
  </si>
  <si>
    <t xml:space="preserve">Sire's Daughters Avg. 1st Lact. yield (Kg) </t>
  </si>
  <si>
    <t>Bidaj Farm P.O. Lali  Dist. Kheda Gujarat-387120</t>
  </si>
  <si>
    <t>Dam No./ Name</t>
  </si>
  <si>
    <t>3998*</t>
  </si>
  <si>
    <t>Bipul</t>
  </si>
  <si>
    <t>HF x Gir</t>
  </si>
  <si>
    <t>JANAK</t>
  </si>
  <si>
    <t>NIRAJ</t>
  </si>
  <si>
    <t>Source of Sire</t>
  </si>
  <si>
    <t>Maharashtra</t>
  </si>
  <si>
    <t>CCBF</t>
  </si>
  <si>
    <t>GONDAL</t>
  </si>
  <si>
    <t>RCDF, Bassi</t>
  </si>
  <si>
    <t>DIPA-Gujarat</t>
  </si>
  <si>
    <t>NSS,Hessarhgatta</t>
  </si>
  <si>
    <t>Kaveri Farm</t>
  </si>
  <si>
    <t>Rohtak, Haryana</t>
  </si>
  <si>
    <t>Mandapeta, AP</t>
  </si>
  <si>
    <t>Bhiwani, Haryana</t>
  </si>
  <si>
    <t>Chitale</t>
  </si>
  <si>
    <t>DIPA,Gujarat</t>
  </si>
  <si>
    <t>01.07.05</t>
  </si>
  <si>
    <t xml:space="preserve">PEDIGREE DETAILS OF INDIGENOUS BUFFALO BREEDS </t>
  </si>
  <si>
    <t xml:space="preserve">PEDIGREE DETAILS OF INDIGENOUS CATTLE BREEDS </t>
  </si>
  <si>
    <t>Bhopal</t>
  </si>
  <si>
    <t>BJ - 69</t>
  </si>
  <si>
    <t>05.11.06</t>
  </si>
  <si>
    <t>10.03.07</t>
  </si>
  <si>
    <t>JY955</t>
  </si>
  <si>
    <t>BJ - 71</t>
  </si>
  <si>
    <t>28.03.07</t>
  </si>
  <si>
    <t>BJ - 73</t>
  </si>
  <si>
    <t>14.10.07</t>
  </si>
  <si>
    <t>BJ - 75</t>
  </si>
  <si>
    <t>17.05.05</t>
  </si>
  <si>
    <t>HF-57</t>
  </si>
  <si>
    <t>05.03.06</t>
  </si>
  <si>
    <t>S-20</t>
  </si>
  <si>
    <t>HF - 113</t>
  </si>
  <si>
    <t>01.11.07</t>
  </si>
  <si>
    <t>15.04.07</t>
  </si>
  <si>
    <t>16.04.07</t>
  </si>
  <si>
    <t>25.01.07</t>
  </si>
  <si>
    <t>LEGEND</t>
  </si>
  <si>
    <t>04.12.06</t>
  </si>
  <si>
    <t>BJ - 77</t>
  </si>
  <si>
    <t>25.12.06</t>
  </si>
  <si>
    <t>JY-47</t>
  </si>
  <si>
    <t>JS-25</t>
  </si>
  <si>
    <t>S-2627</t>
  </si>
  <si>
    <t>04.06.07</t>
  </si>
  <si>
    <t>BM-300</t>
  </si>
  <si>
    <t>20.01.06</t>
  </si>
  <si>
    <t>BM-299</t>
  </si>
  <si>
    <t>02.01.06</t>
  </si>
  <si>
    <t>16.09.07</t>
  </si>
  <si>
    <t>HFS-117</t>
  </si>
  <si>
    <t>09.08.06</t>
  </si>
  <si>
    <t>CB-6485</t>
  </si>
  <si>
    <t>HFS-24</t>
  </si>
  <si>
    <t>CB-1814</t>
  </si>
  <si>
    <t>HFS-116</t>
  </si>
  <si>
    <t>24.04.06</t>
  </si>
  <si>
    <t>07.08.07</t>
  </si>
  <si>
    <t>HF-56</t>
  </si>
  <si>
    <t>19.09.07</t>
  </si>
  <si>
    <t>HFS-119</t>
  </si>
  <si>
    <t>02.09.06</t>
  </si>
  <si>
    <t>CB-1486</t>
  </si>
  <si>
    <t>CB-9982</t>
  </si>
  <si>
    <t>17.04.06</t>
  </si>
  <si>
    <t>K-3558</t>
  </si>
  <si>
    <t>HF-428</t>
  </si>
  <si>
    <t>Banaskantha District</t>
  </si>
  <si>
    <t>** Sib-Tested bull</t>
  </si>
  <si>
    <t>07.01.08</t>
  </si>
  <si>
    <t>FO-91</t>
  </si>
  <si>
    <t>HFS-121</t>
  </si>
  <si>
    <t>26.03.07</t>
  </si>
  <si>
    <t>07.09.07</t>
  </si>
  <si>
    <t>S-6350</t>
  </si>
  <si>
    <t>SAG, Bidaj</t>
  </si>
  <si>
    <t>NSS, Hessarghatta</t>
  </si>
  <si>
    <t>Satluj Farm, Punjab</t>
  </si>
  <si>
    <t>AAU, Anand</t>
  </si>
  <si>
    <t>ABC, Salon</t>
  </si>
  <si>
    <t>CB-1701</t>
  </si>
  <si>
    <t>Bassi</t>
  </si>
  <si>
    <t>G-09</t>
  </si>
  <si>
    <t>14.01.08</t>
  </si>
  <si>
    <t>G-2023</t>
  </si>
  <si>
    <t>Junagadh</t>
  </si>
  <si>
    <t>HFS-122</t>
  </si>
  <si>
    <t>11.09.07</t>
  </si>
  <si>
    <t>CB-4582</t>
  </si>
  <si>
    <t>21.10.05</t>
  </si>
  <si>
    <t>CB-3344</t>
  </si>
  <si>
    <t>21.12.05</t>
  </si>
  <si>
    <t>K-104</t>
  </si>
  <si>
    <t>BM-303</t>
  </si>
  <si>
    <t>15.01.07</t>
  </si>
  <si>
    <t>BM-302</t>
  </si>
  <si>
    <t>18.02.07</t>
  </si>
  <si>
    <t>BM-304</t>
  </si>
  <si>
    <t>BM-305</t>
  </si>
  <si>
    <t>01.09.06</t>
  </si>
  <si>
    <t>M-4030</t>
  </si>
  <si>
    <t>BM-195</t>
  </si>
  <si>
    <t>BP-10</t>
  </si>
  <si>
    <t>BP-09</t>
  </si>
  <si>
    <t>19.11.05</t>
  </si>
  <si>
    <t>07.11.05</t>
  </si>
  <si>
    <t>G-08</t>
  </si>
  <si>
    <t>13.11.06</t>
  </si>
  <si>
    <t>KAN</t>
  </si>
  <si>
    <t>Phone :(02694) 288580/288584/288574 Fax : (02694) 288562 Email: sagho@sagbidaj.org</t>
  </si>
  <si>
    <t>BJ - 78</t>
  </si>
  <si>
    <t>22.02.08</t>
  </si>
  <si>
    <t>20.06.08</t>
  </si>
  <si>
    <t>HF - 119</t>
  </si>
  <si>
    <t>15.12.07</t>
  </si>
  <si>
    <t>S-1730</t>
  </si>
  <si>
    <t>HF-77</t>
  </si>
  <si>
    <t>SBTC, Rohtak</t>
  </si>
  <si>
    <t>HF - 118</t>
  </si>
  <si>
    <t>22.05.08</t>
  </si>
  <si>
    <t>HFS-129</t>
  </si>
  <si>
    <t>04.11.07</t>
  </si>
  <si>
    <t>CB-3696</t>
  </si>
  <si>
    <t>HFS-126</t>
  </si>
  <si>
    <t>25.07.06</t>
  </si>
  <si>
    <t>CB-288</t>
  </si>
  <si>
    <t>03.04.06</t>
  </si>
  <si>
    <t>HFG-13</t>
  </si>
  <si>
    <t>22.03.07</t>
  </si>
  <si>
    <t>Nirav</t>
  </si>
  <si>
    <t>HFG-12</t>
  </si>
  <si>
    <t>10.06.07</t>
  </si>
  <si>
    <t>MD-01</t>
  </si>
  <si>
    <t>M-409</t>
  </si>
  <si>
    <t>BM-307</t>
  </si>
  <si>
    <t>25.12.07</t>
  </si>
  <si>
    <t>15.04.08</t>
  </si>
  <si>
    <t>Chittur, AP</t>
  </si>
  <si>
    <t>JS-29</t>
  </si>
  <si>
    <t>08.06.08</t>
  </si>
  <si>
    <t>16.04.08</t>
  </si>
  <si>
    <t>S-423</t>
  </si>
  <si>
    <t>JASNATO</t>
  </si>
  <si>
    <t>G-12</t>
  </si>
  <si>
    <t>02.04.07</t>
  </si>
  <si>
    <t>Surbhi</t>
  </si>
  <si>
    <t>G-11</t>
  </si>
  <si>
    <t>23.11.06</t>
  </si>
  <si>
    <t>Manjari</t>
  </si>
  <si>
    <t>Priya</t>
  </si>
  <si>
    <t>Pradip</t>
  </si>
  <si>
    <t>HFS-130</t>
  </si>
  <si>
    <t>05.06.05</t>
  </si>
  <si>
    <t>Radha</t>
  </si>
  <si>
    <t>BJ - 80</t>
  </si>
  <si>
    <t>23.04.08</t>
  </si>
  <si>
    <t>BJ - 79</t>
  </si>
  <si>
    <t>14.03.08</t>
  </si>
  <si>
    <t>BM-308</t>
  </si>
  <si>
    <t>11.08.07</t>
  </si>
  <si>
    <t>BM-309</t>
  </si>
  <si>
    <t>02.06.07</t>
  </si>
  <si>
    <t>BM-310</t>
  </si>
  <si>
    <t>15.09.07</t>
  </si>
  <si>
    <t>M-4997</t>
  </si>
  <si>
    <t>BM-42</t>
  </si>
  <si>
    <t>BM-311</t>
  </si>
  <si>
    <t>30.07.08</t>
  </si>
  <si>
    <t>M-4006</t>
  </si>
  <si>
    <t>BM-2361</t>
  </si>
  <si>
    <t>S-25</t>
  </si>
  <si>
    <t>30.07.06</t>
  </si>
  <si>
    <t>S-3707</t>
  </si>
  <si>
    <t>S-26</t>
  </si>
  <si>
    <t>28.07.05</t>
  </si>
  <si>
    <t>S-4312</t>
  </si>
  <si>
    <t>Saral</t>
  </si>
  <si>
    <t>G-13</t>
  </si>
  <si>
    <t>25.03.08</t>
  </si>
  <si>
    <t>Rajkot</t>
  </si>
  <si>
    <t>GOKARAN</t>
  </si>
  <si>
    <t>20.11.07</t>
  </si>
  <si>
    <t>3x326</t>
  </si>
  <si>
    <t>CB-307</t>
  </si>
  <si>
    <t>R-120</t>
  </si>
  <si>
    <t>J-965</t>
  </si>
  <si>
    <t>JS-33</t>
  </si>
  <si>
    <t>18.08.08</t>
  </si>
  <si>
    <t>HFS-131</t>
  </si>
  <si>
    <t>02.03.08</t>
  </si>
  <si>
    <t>BM-312</t>
  </si>
  <si>
    <t>10.09.07</t>
  </si>
  <si>
    <t>18.08.07</t>
  </si>
  <si>
    <t>BM-314</t>
  </si>
  <si>
    <t>17.07.07</t>
  </si>
  <si>
    <t>BM-315</t>
  </si>
  <si>
    <t>27.12.07</t>
  </si>
  <si>
    <t>BM-316</t>
  </si>
  <si>
    <t>BM-317</t>
  </si>
  <si>
    <t>02.01.07</t>
  </si>
  <si>
    <t>29.09.07</t>
  </si>
  <si>
    <t>BM-319</t>
  </si>
  <si>
    <t>BM-321</t>
  </si>
  <si>
    <t>BM-322</t>
  </si>
  <si>
    <t>13.01.07</t>
  </si>
  <si>
    <t>BM-323</t>
  </si>
  <si>
    <t>15.07.08</t>
  </si>
  <si>
    <t>Islampur, Mah</t>
  </si>
  <si>
    <t>HFS-132</t>
  </si>
  <si>
    <t>19.02.08</t>
  </si>
  <si>
    <t>CB-9446</t>
  </si>
  <si>
    <t>Biken</t>
  </si>
  <si>
    <t>25.01.09</t>
  </si>
  <si>
    <t>CB-193</t>
  </si>
  <si>
    <t>JG-09</t>
  </si>
  <si>
    <t>CB-9606</t>
  </si>
  <si>
    <t>JRS-15</t>
  </si>
  <si>
    <t>03.12.08</t>
  </si>
  <si>
    <t>RD-08</t>
  </si>
  <si>
    <t>02.11.08</t>
  </si>
  <si>
    <t>RD-14</t>
  </si>
  <si>
    <t>JRS-17</t>
  </si>
  <si>
    <t>20.02.08</t>
  </si>
  <si>
    <t>AX160</t>
  </si>
  <si>
    <t>02.06.08</t>
  </si>
  <si>
    <t>S-456</t>
  </si>
  <si>
    <t>Jasnibe</t>
  </si>
  <si>
    <t>19.01.09</t>
  </si>
  <si>
    <t>S-946</t>
  </si>
  <si>
    <t>13.01.08</t>
  </si>
  <si>
    <t>CB-10150637</t>
  </si>
  <si>
    <t>09.07.08</t>
  </si>
  <si>
    <t>CB-10159734</t>
  </si>
  <si>
    <t>JS-39</t>
  </si>
  <si>
    <t>21.02.08</t>
  </si>
  <si>
    <t>CB-10189874</t>
  </si>
  <si>
    <t>JS-40</t>
  </si>
  <si>
    <t>18.02.08</t>
  </si>
  <si>
    <t>CB-637</t>
  </si>
  <si>
    <t>BJ - 81</t>
  </si>
  <si>
    <t>19.03.09</t>
  </si>
  <si>
    <t>14.01.09</t>
  </si>
  <si>
    <t>390000-296485</t>
  </si>
  <si>
    <t>10.07.09</t>
  </si>
  <si>
    <t>31.01.09</t>
  </si>
  <si>
    <t>23.01.09</t>
  </si>
  <si>
    <t>HF - 129</t>
  </si>
  <si>
    <t>22.12.08</t>
  </si>
  <si>
    <t>13.05.08</t>
  </si>
  <si>
    <t>27.07.08</t>
  </si>
  <si>
    <t>BM-318</t>
  </si>
  <si>
    <t>05.01.08</t>
  </si>
  <si>
    <t>SH-2</t>
  </si>
  <si>
    <t>K-02</t>
  </si>
  <si>
    <t>K-6171</t>
  </si>
  <si>
    <t>Banas Dist</t>
  </si>
  <si>
    <t>K-01</t>
  </si>
  <si>
    <t>27.11.06</t>
  </si>
  <si>
    <t>K-9886</t>
  </si>
  <si>
    <t>13.07.07</t>
  </si>
  <si>
    <t>28.07.09</t>
  </si>
  <si>
    <t>HF-33</t>
  </si>
  <si>
    <t>J-113</t>
  </si>
  <si>
    <t>01.12.08</t>
  </si>
  <si>
    <t>SW-35</t>
  </si>
  <si>
    <t>JS-42</t>
  </si>
  <si>
    <t>04.07.08</t>
  </si>
  <si>
    <t>CB-U-2</t>
  </si>
  <si>
    <t>HFS-134</t>
  </si>
  <si>
    <t>01.05.08</t>
  </si>
  <si>
    <t>17.12.08</t>
  </si>
  <si>
    <t>07.02.09</t>
  </si>
  <si>
    <t>HFK-18</t>
  </si>
  <si>
    <t>31.08.08</t>
  </si>
  <si>
    <t>HF - 107</t>
  </si>
  <si>
    <t>HF - 108</t>
  </si>
  <si>
    <t>HF - 103</t>
  </si>
  <si>
    <t>HF - 104</t>
  </si>
  <si>
    <t>HF - 105</t>
  </si>
  <si>
    <t>HF - 112</t>
  </si>
  <si>
    <t>HF - 116</t>
  </si>
  <si>
    <t>HF - 117</t>
  </si>
  <si>
    <t>HF - 123</t>
  </si>
  <si>
    <t>HF - 124</t>
  </si>
  <si>
    <t>HF - 126</t>
  </si>
  <si>
    <t>HF - 128</t>
  </si>
  <si>
    <t>HF - 130</t>
  </si>
  <si>
    <t>HF - 131</t>
  </si>
  <si>
    <t>HFG-08</t>
  </si>
  <si>
    <t>Average Parents yeild (Kg)</t>
  </si>
  <si>
    <t>Sons of Proven Sires</t>
  </si>
  <si>
    <t>Selection on Average Parents Yield</t>
  </si>
  <si>
    <t>Selection on Dam's Yield</t>
  </si>
  <si>
    <t>Average Parent's Yield (Kg)</t>
  </si>
  <si>
    <t>Son's of Proven bulls</t>
  </si>
  <si>
    <t>Selction based on Average Parent's yield</t>
  </si>
  <si>
    <t>Selection on Average Parent's Yield</t>
  </si>
  <si>
    <t>Selection on Average Parents's yield</t>
  </si>
  <si>
    <t>Selection on Dam's yield</t>
  </si>
  <si>
    <t>Son's of Proven Bull</t>
  </si>
  <si>
    <t>Selection Dam's Yield</t>
  </si>
  <si>
    <t>KH-04</t>
  </si>
  <si>
    <t>17.08.08</t>
  </si>
  <si>
    <t>Khillar-04</t>
  </si>
  <si>
    <t>G-10</t>
  </si>
  <si>
    <t>24.12.06</t>
  </si>
  <si>
    <t>Pravina</t>
  </si>
  <si>
    <t>Umesh</t>
  </si>
  <si>
    <t>JS-44</t>
  </si>
  <si>
    <t>20.09.08</t>
  </si>
  <si>
    <t>06.01.09</t>
  </si>
  <si>
    <t>W1A72416</t>
  </si>
  <si>
    <t>JF-06</t>
  </si>
  <si>
    <t>22.01.08</t>
  </si>
  <si>
    <t>PBR-6</t>
  </si>
  <si>
    <t>Porbandar, Guj</t>
  </si>
  <si>
    <t>12.06.08</t>
  </si>
  <si>
    <t>PBR-5</t>
  </si>
  <si>
    <t>KH-05</t>
  </si>
  <si>
    <t>28.09.08</t>
  </si>
  <si>
    <t>8112-7837</t>
  </si>
  <si>
    <t>G-15</t>
  </si>
  <si>
    <t>01.03.08</t>
  </si>
  <si>
    <t>Saurashtra</t>
  </si>
  <si>
    <t>G-14</t>
  </si>
  <si>
    <t>12.08.07</t>
  </si>
  <si>
    <t>7794-0794</t>
  </si>
  <si>
    <t>04.05.09</t>
  </si>
  <si>
    <t>JS-46</t>
  </si>
  <si>
    <t>10.04.09</t>
  </si>
  <si>
    <t>BM-326</t>
  </si>
  <si>
    <t>25.12.08</t>
  </si>
  <si>
    <t>M-1040</t>
  </si>
  <si>
    <t>BM-37</t>
  </si>
  <si>
    <t>BM-331</t>
  </si>
  <si>
    <t>20.01.09</t>
  </si>
  <si>
    <t>BM-36</t>
  </si>
  <si>
    <t>BM-332</t>
  </si>
  <si>
    <t>12.01.08</t>
  </si>
  <si>
    <t>BM-330</t>
  </si>
  <si>
    <t>20.03.08</t>
  </si>
  <si>
    <t>BM-327</t>
  </si>
  <si>
    <t>10.01.08</t>
  </si>
  <si>
    <t>08.07.09</t>
  </si>
  <si>
    <t>CB-392</t>
  </si>
  <si>
    <t>Shiv</t>
  </si>
  <si>
    <t>HFS-135</t>
  </si>
  <si>
    <t>24.11.08</t>
  </si>
  <si>
    <t>CB-6510</t>
  </si>
  <si>
    <t>HFS-136</t>
  </si>
  <si>
    <t>16.12.08</t>
  </si>
  <si>
    <t>03.12.07</t>
  </si>
  <si>
    <t>CB-5258</t>
  </si>
  <si>
    <t>HFS-68</t>
  </si>
  <si>
    <t>HF - 133</t>
  </si>
  <si>
    <t>HF - 134</t>
  </si>
  <si>
    <t>HF - 135</t>
  </si>
  <si>
    <t>HF - 136</t>
  </si>
  <si>
    <t>HF - 137</t>
  </si>
  <si>
    <t>HF - 138</t>
  </si>
  <si>
    <t>HF - 139</t>
  </si>
  <si>
    <t>HF - 140</t>
  </si>
  <si>
    <t>HF - 141</t>
  </si>
  <si>
    <t>29.11.08</t>
  </si>
  <si>
    <t>25.09.09</t>
  </si>
  <si>
    <t>27.09.09</t>
  </si>
  <si>
    <t>05.10.09</t>
  </si>
  <si>
    <t>01.10.09</t>
  </si>
  <si>
    <t>04.01.05</t>
  </si>
  <si>
    <t>10.10.09</t>
  </si>
  <si>
    <t>18.05.05</t>
  </si>
  <si>
    <t>21.04.05</t>
  </si>
  <si>
    <t>S-1712</t>
  </si>
  <si>
    <t>390000-032473</t>
  </si>
  <si>
    <t>390000-032542</t>
  </si>
  <si>
    <t>390000-024896</t>
  </si>
  <si>
    <t>390000-010386</t>
  </si>
  <si>
    <t>4804-0150</t>
  </si>
  <si>
    <t>4837-1871</t>
  </si>
  <si>
    <t>4837-3263</t>
  </si>
  <si>
    <t>4811-7736</t>
  </si>
  <si>
    <t>HF-3111</t>
  </si>
  <si>
    <t>HF-300</t>
  </si>
  <si>
    <t>HF-295</t>
  </si>
  <si>
    <t>JS-47</t>
  </si>
  <si>
    <t>26.10.08</t>
  </si>
  <si>
    <t>P-02</t>
  </si>
  <si>
    <t>19.06.09</t>
  </si>
  <si>
    <t>JG-12</t>
  </si>
  <si>
    <t>Gautam</t>
  </si>
  <si>
    <t>Banni</t>
  </si>
  <si>
    <t>BB-01</t>
  </si>
  <si>
    <t>15.08.08</t>
  </si>
  <si>
    <t>7577-0202</t>
  </si>
  <si>
    <t>Gujarat</t>
  </si>
  <si>
    <t>Kutch, Gujarat</t>
  </si>
  <si>
    <t>Krishna</t>
  </si>
  <si>
    <t>Jaydeep</t>
  </si>
  <si>
    <t>G-21</t>
  </si>
  <si>
    <t>23.12.08</t>
  </si>
  <si>
    <t>Jesal</t>
  </si>
  <si>
    <t>G-22</t>
  </si>
  <si>
    <t>01.01.09</t>
  </si>
  <si>
    <t>Kavita</t>
  </si>
  <si>
    <t>HF - 142</t>
  </si>
  <si>
    <t>06.01.10</t>
  </si>
  <si>
    <t>Tiger</t>
  </si>
  <si>
    <t>HF - 144</t>
  </si>
  <si>
    <t>19.09.09</t>
  </si>
  <si>
    <t>HF - 145</t>
  </si>
  <si>
    <t>07.10.09</t>
  </si>
  <si>
    <t>HFK-21</t>
  </si>
  <si>
    <t>07.03.09</t>
  </si>
  <si>
    <t>HFK-22</t>
  </si>
  <si>
    <t>CB-4643</t>
  </si>
  <si>
    <t>Hari</t>
  </si>
  <si>
    <t>HFK-23</t>
  </si>
  <si>
    <t>10.01.09</t>
  </si>
  <si>
    <t>03.07.05</t>
  </si>
  <si>
    <t>S-1450</t>
  </si>
  <si>
    <t>BM-328</t>
  </si>
  <si>
    <t>14.12.08</t>
  </si>
  <si>
    <t>BM-329</t>
  </si>
  <si>
    <t>29.12.08</t>
  </si>
  <si>
    <t>BM-334</t>
  </si>
  <si>
    <t>08.06.07</t>
  </si>
  <si>
    <t>MD-3</t>
  </si>
  <si>
    <t>BM-335</t>
  </si>
  <si>
    <t>03.10.08</t>
  </si>
  <si>
    <t>KH-06</t>
  </si>
  <si>
    <t>10.02.09</t>
  </si>
  <si>
    <t>K-10</t>
  </si>
  <si>
    <t>HFS-141</t>
  </si>
  <si>
    <t>11.03.08</t>
  </si>
  <si>
    <t>CB-2412</t>
  </si>
  <si>
    <t>HFS-140</t>
  </si>
  <si>
    <t>CB-16</t>
  </si>
  <si>
    <t>HFS-138</t>
  </si>
  <si>
    <t>CB-224</t>
  </si>
  <si>
    <t>24.02.09</t>
  </si>
  <si>
    <t>28.06.09</t>
  </si>
  <si>
    <t>CS-188</t>
  </si>
  <si>
    <t>Nippersink</t>
  </si>
  <si>
    <t>JS-50</t>
  </si>
  <si>
    <t>17.02.08</t>
  </si>
  <si>
    <t>V-2</t>
  </si>
  <si>
    <t>HF-927</t>
  </si>
  <si>
    <t>Mehsani</t>
  </si>
  <si>
    <t>MB-01</t>
  </si>
  <si>
    <t>16.10.09</t>
  </si>
  <si>
    <t>340002313437</t>
  </si>
  <si>
    <t>MB-08</t>
  </si>
  <si>
    <t>Banaskantha, Gujarat</t>
  </si>
  <si>
    <t>Avg Parents yeild (Kg)</t>
  </si>
  <si>
    <t>JK-08</t>
  </si>
  <si>
    <t>14.09.09</t>
  </si>
  <si>
    <t>KH-09</t>
  </si>
  <si>
    <t>15.11.09</t>
  </si>
  <si>
    <t>K-04</t>
  </si>
  <si>
    <t>25.01.10</t>
  </si>
  <si>
    <t>BM-333</t>
  </si>
  <si>
    <t>03.06.08</t>
  </si>
  <si>
    <t>M-4052</t>
  </si>
  <si>
    <t>M-3108</t>
  </si>
  <si>
    <t>BM-336</t>
  </si>
  <si>
    <t>04.09.09</t>
  </si>
  <si>
    <t>D-9602</t>
  </si>
  <si>
    <t>Mandapeta</t>
  </si>
  <si>
    <t>BM-341</t>
  </si>
  <si>
    <t>14.04.09</t>
  </si>
  <si>
    <t>D-9024</t>
  </si>
  <si>
    <t>BM-343</t>
  </si>
  <si>
    <t>26.01.09</t>
  </si>
  <si>
    <t>JF-08</t>
  </si>
  <si>
    <t>JF-09</t>
  </si>
  <si>
    <t>01.04.08</t>
  </si>
  <si>
    <t>JS-51</t>
  </si>
  <si>
    <t>HF - 143</t>
  </si>
  <si>
    <t>02.03.10</t>
  </si>
  <si>
    <t>BOCARDO</t>
  </si>
  <si>
    <t>HF - 152</t>
  </si>
  <si>
    <t>10.01.10</t>
  </si>
  <si>
    <t>HF - 153</t>
  </si>
  <si>
    <t>30.01.10</t>
  </si>
  <si>
    <t>HF - 154</t>
  </si>
  <si>
    <t>12.02.10</t>
  </si>
  <si>
    <t>21.03.10</t>
  </si>
  <si>
    <t>Long Heaven</t>
  </si>
  <si>
    <t>HF - 158</t>
  </si>
  <si>
    <t>11.02.10</t>
  </si>
  <si>
    <t>HF - 159</t>
  </si>
  <si>
    <t>30.12.09</t>
  </si>
  <si>
    <t>BM-337</t>
  </si>
  <si>
    <t>12.10.08</t>
  </si>
  <si>
    <t>BM-339</t>
  </si>
  <si>
    <t>14.02.09</t>
  </si>
  <si>
    <t>BM-342</t>
  </si>
  <si>
    <t>09.11.09</t>
  </si>
  <si>
    <t>FT-327</t>
  </si>
  <si>
    <t>BM-338</t>
  </si>
  <si>
    <t>02.12.09</t>
  </si>
  <si>
    <t>16.01.10</t>
  </si>
  <si>
    <t>JECOB</t>
  </si>
  <si>
    <t>HF-151</t>
  </si>
  <si>
    <t>05.03.10</t>
  </si>
  <si>
    <t>MB-02</t>
  </si>
  <si>
    <t>03.12.09</t>
  </si>
  <si>
    <t>MB-007</t>
  </si>
  <si>
    <t>Bansi Farm, Gujarat</t>
  </si>
  <si>
    <t>HF - 160</t>
  </si>
  <si>
    <t>HF - 156</t>
  </si>
  <si>
    <t>01.01.10</t>
  </si>
  <si>
    <t>390000-260983</t>
  </si>
  <si>
    <t>HF - 147</t>
  </si>
  <si>
    <t>28.02.10</t>
  </si>
  <si>
    <t>390000-255030</t>
  </si>
  <si>
    <t xml:space="preserve">HF - 149 </t>
  </si>
  <si>
    <t>04.04.10</t>
  </si>
  <si>
    <t>390000-051558</t>
  </si>
  <si>
    <t>HFS-143</t>
  </si>
  <si>
    <t>HFS-144</t>
  </si>
  <si>
    <t>CB-1624</t>
  </si>
  <si>
    <t>Brijesh</t>
  </si>
  <si>
    <t>Boris</t>
  </si>
  <si>
    <t>2950.52(29)@</t>
  </si>
  <si>
    <t>HFG-20</t>
  </si>
  <si>
    <t>01.09.10</t>
  </si>
  <si>
    <t>CB-2900</t>
  </si>
  <si>
    <t>Maha</t>
  </si>
  <si>
    <t>BB-02</t>
  </si>
  <si>
    <t>JF-10</t>
  </si>
  <si>
    <t>Jugnu</t>
  </si>
  <si>
    <t>Rajkot, Gujarat</t>
  </si>
  <si>
    <t>JF-11</t>
  </si>
  <si>
    <t>Manek</t>
  </si>
  <si>
    <t>BM-344</t>
  </si>
  <si>
    <t>Mandapeta AP</t>
  </si>
  <si>
    <t>BM-345</t>
  </si>
  <si>
    <t>17.04.09</t>
  </si>
  <si>
    <t>BM-346</t>
  </si>
  <si>
    <t>09.11.08</t>
  </si>
  <si>
    <t>433/052</t>
  </si>
  <si>
    <t>G-23</t>
  </si>
  <si>
    <t>03.03.09</t>
  </si>
  <si>
    <t>Jenny</t>
  </si>
  <si>
    <t>Gopi</t>
  </si>
  <si>
    <t>HF - 161</t>
  </si>
  <si>
    <t>10.06.10</t>
  </si>
  <si>
    <t>Bocardo</t>
  </si>
  <si>
    <t>HF-PTP, Banglore</t>
  </si>
  <si>
    <t>HF - 162</t>
  </si>
  <si>
    <t>23.10.10</t>
  </si>
  <si>
    <t>Pop</t>
  </si>
  <si>
    <t>HFG-19</t>
  </si>
  <si>
    <t>21.07.09</t>
  </si>
  <si>
    <t>Dexter</t>
  </si>
  <si>
    <r>
      <t xml:space="preserve"> </t>
    </r>
    <r>
      <rPr>
        <sz val="10"/>
        <rFont val="Arial"/>
        <family val="2"/>
      </rPr>
      <t>@ - Sire's Daughter's M.Yield (Ist Lact.)</t>
    </r>
  </si>
  <si>
    <t>JG-13</t>
  </si>
  <si>
    <t>20.05.10</t>
  </si>
  <si>
    <t>G-1062</t>
  </si>
  <si>
    <t>26.10.09</t>
  </si>
  <si>
    <t>RS-3025</t>
  </si>
  <si>
    <t>FYNURT</t>
  </si>
  <si>
    <t>HF x Sahiwal (75%)</t>
  </si>
  <si>
    <t>HFS-142</t>
  </si>
  <si>
    <t>25.05.10</t>
  </si>
  <si>
    <t>8604-6875</t>
  </si>
  <si>
    <t>Karad, Maharashtra</t>
  </si>
  <si>
    <t>HFS-145</t>
  </si>
  <si>
    <t>28.08.10</t>
  </si>
  <si>
    <t>HF-62</t>
  </si>
  <si>
    <t>HFS-146</t>
  </si>
  <si>
    <t>16.09.09</t>
  </si>
  <si>
    <t>CB-7227</t>
  </si>
  <si>
    <t>Legend</t>
  </si>
  <si>
    <t>JS-54</t>
  </si>
  <si>
    <t>JS-55</t>
  </si>
  <si>
    <t>JS-56</t>
  </si>
  <si>
    <t>07.01.10</t>
  </si>
  <si>
    <t>24.03.10</t>
  </si>
  <si>
    <t>04.01.10</t>
  </si>
  <si>
    <t>SW-32</t>
  </si>
  <si>
    <t>CB-734</t>
  </si>
  <si>
    <t>CB-1533</t>
  </si>
  <si>
    <t>MB-03</t>
  </si>
  <si>
    <t>190000/681345</t>
  </si>
  <si>
    <t>MB-008</t>
  </si>
  <si>
    <t>HF - 163</t>
  </si>
  <si>
    <t>HF - 164</t>
  </si>
  <si>
    <t>08.05.10</t>
  </si>
  <si>
    <t>02.09.10</t>
  </si>
  <si>
    <t>4811-7383</t>
  </si>
  <si>
    <t>NSS, Hesaraghatta</t>
  </si>
  <si>
    <t>BM-347</t>
  </si>
  <si>
    <t>BM-349</t>
  </si>
  <si>
    <t>BM-350</t>
  </si>
  <si>
    <t>BM-351</t>
  </si>
  <si>
    <t>09.10.09</t>
  </si>
  <si>
    <t>07.08.09</t>
  </si>
  <si>
    <t>20.08.09</t>
  </si>
  <si>
    <t>19.10.08</t>
  </si>
  <si>
    <t>234/107723</t>
  </si>
  <si>
    <t>R-478</t>
  </si>
  <si>
    <t>Rohtak,Haryana</t>
  </si>
  <si>
    <t>05.07.10</t>
  </si>
  <si>
    <t>3020.9(29)@</t>
  </si>
  <si>
    <t>NDDB-SAG PTP,Gujarat</t>
  </si>
  <si>
    <t>17.02.10</t>
  </si>
  <si>
    <t>G-9566</t>
  </si>
  <si>
    <t>KH-10</t>
  </si>
  <si>
    <t>22.06.09</t>
  </si>
  <si>
    <t>K-12</t>
  </si>
  <si>
    <t>S-30</t>
  </si>
  <si>
    <t>S-31</t>
  </si>
  <si>
    <t>30.06.10</t>
  </si>
  <si>
    <t>20.03.10</t>
  </si>
  <si>
    <t>Samir</t>
  </si>
  <si>
    <t>17.06.10</t>
  </si>
  <si>
    <t>3002.18 (32)@</t>
  </si>
  <si>
    <t>CB-745</t>
  </si>
  <si>
    <t>JRS-04</t>
  </si>
  <si>
    <t>S-32</t>
  </si>
  <si>
    <t>30.09.10</t>
  </si>
  <si>
    <t>SH-147</t>
  </si>
  <si>
    <t>02.10.10</t>
  </si>
  <si>
    <t>28.03.10</t>
  </si>
  <si>
    <t>SW-38</t>
  </si>
  <si>
    <t>SKAEMADS</t>
  </si>
  <si>
    <t>JRS-19</t>
  </si>
  <si>
    <t>05.01.10</t>
  </si>
  <si>
    <t>RD-25</t>
  </si>
  <si>
    <t>SKAEKRIG</t>
  </si>
  <si>
    <t>30.05.10</t>
  </si>
  <si>
    <t>Neelkanth</t>
  </si>
  <si>
    <t>3059 (22) (32)@</t>
  </si>
  <si>
    <t>BM-352</t>
  </si>
  <si>
    <t>15.08.10</t>
  </si>
  <si>
    <t>BM-246</t>
  </si>
  <si>
    <t>Surat Milk Union,Gujarat</t>
  </si>
  <si>
    <t>BM-353</t>
  </si>
  <si>
    <t>01.10.10</t>
  </si>
  <si>
    <t>BM-355</t>
  </si>
  <si>
    <t>06.08.10</t>
  </si>
  <si>
    <t>BM-354</t>
  </si>
  <si>
    <t>04.07.10</t>
  </si>
  <si>
    <t>M-3503/1921</t>
  </si>
  <si>
    <t>BPU,SAG,Bidaj Farm</t>
  </si>
  <si>
    <t>HFS-149</t>
  </si>
  <si>
    <t>23.01.11</t>
  </si>
  <si>
    <t>CB-3492</t>
  </si>
  <si>
    <t>HF-155</t>
  </si>
  <si>
    <t>390000-022230</t>
  </si>
  <si>
    <t>KH-08</t>
  </si>
  <si>
    <t>06.08.09</t>
  </si>
  <si>
    <t>K-14</t>
  </si>
  <si>
    <t>HFS-147</t>
  </si>
  <si>
    <t>18.12.10</t>
  </si>
  <si>
    <t>JF-12</t>
  </si>
  <si>
    <t>18.06.09</t>
  </si>
  <si>
    <t>SAURASHTRA</t>
  </si>
  <si>
    <t>BM-348</t>
  </si>
  <si>
    <t>06.12.09</t>
  </si>
  <si>
    <t>BM-356</t>
  </si>
  <si>
    <t>18.08.10</t>
  </si>
  <si>
    <t>BM-357</t>
  </si>
  <si>
    <t>17.09.09</t>
  </si>
  <si>
    <t>NDDB PT PROJECT</t>
  </si>
  <si>
    <t>24.03.11</t>
  </si>
  <si>
    <t>TIGER</t>
  </si>
  <si>
    <t>HF-169</t>
  </si>
  <si>
    <t>29.10.11</t>
  </si>
  <si>
    <t>KALDARE 
MEHAT</t>
  </si>
  <si>
    <t>2976.43(29)@</t>
  </si>
  <si>
    <t>CB-4290</t>
  </si>
  <si>
    <t>JS-49</t>
  </si>
  <si>
    <t>5683 (123)@</t>
  </si>
  <si>
    <t>JS-59</t>
  </si>
  <si>
    <t>13.05.10</t>
  </si>
  <si>
    <t>380018-889154</t>
  </si>
  <si>
    <t>JS-60</t>
  </si>
  <si>
    <t>380018-889165</t>
  </si>
  <si>
    <t>JS-61</t>
  </si>
  <si>
    <t>21.09.10</t>
  </si>
  <si>
    <t>380018-889052</t>
  </si>
  <si>
    <t>JS-62</t>
  </si>
  <si>
    <t>20.07.10</t>
  </si>
  <si>
    <t>380018-889063</t>
  </si>
  <si>
    <t>21.08.11</t>
  </si>
  <si>
    <t>Ellrod-ET</t>
  </si>
  <si>
    <t>HF - 165</t>
  </si>
  <si>
    <t>BM-358</t>
  </si>
  <si>
    <t>BM-359</t>
  </si>
  <si>
    <t>BM-360</t>
  </si>
  <si>
    <t>18.11.10</t>
  </si>
  <si>
    <t>16.09.10</t>
  </si>
  <si>
    <t>Nekarikullu, Guntur, AP</t>
  </si>
  <si>
    <t>05.02.11</t>
  </si>
  <si>
    <t>CCBF, SUNABEDA, ODISHA</t>
  </si>
  <si>
    <t>19.02.11</t>
  </si>
  <si>
    <t>11.01.11</t>
  </si>
  <si>
    <t>BJ-86</t>
  </si>
  <si>
    <t>15.07.10</t>
  </si>
  <si>
    <t>REP475</t>
  </si>
  <si>
    <t>BJ-87</t>
  </si>
  <si>
    <t>30.04.11</t>
  </si>
  <si>
    <t>BJ-88</t>
  </si>
  <si>
    <t>10.08.11</t>
  </si>
  <si>
    <t>BJ-89</t>
  </si>
  <si>
    <t>28.02.11</t>
  </si>
  <si>
    <t>JRS-21</t>
  </si>
  <si>
    <t>09.01.11</t>
  </si>
  <si>
    <t>BM-365</t>
  </si>
  <si>
    <t>20.10.11</t>
  </si>
  <si>
    <t>M-7706</t>
  </si>
  <si>
    <t>BM-366</t>
  </si>
  <si>
    <t>M-4348</t>
  </si>
  <si>
    <t>BM-41</t>
  </si>
  <si>
    <t>BM-367</t>
  </si>
  <si>
    <t>BM-368</t>
  </si>
  <si>
    <t>06.10.10</t>
  </si>
  <si>
    <t>20.10.10</t>
  </si>
  <si>
    <t>BM-361</t>
  </si>
  <si>
    <t>20.08.10</t>
  </si>
  <si>
    <t>BM-362</t>
  </si>
  <si>
    <t>14.11.10</t>
  </si>
  <si>
    <t>27.08.10</t>
  </si>
  <si>
    <t>BM-364</t>
  </si>
  <si>
    <t>BM-363</t>
  </si>
  <si>
    <t>MB-04</t>
  </si>
  <si>
    <t>01.07.10</t>
  </si>
  <si>
    <t>190000/681595</t>
  </si>
  <si>
    <t>B-186</t>
  </si>
  <si>
    <t>MB-05</t>
  </si>
  <si>
    <t>340002-313392</t>
  </si>
  <si>
    <t>B-08</t>
  </si>
  <si>
    <t>MB-06</t>
  </si>
  <si>
    <t>B-01</t>
  </si>
  <si>
    <t>S-34</t>
  </si>
  <si>
    <t>25.01.11</t>
  </si>
  <si>
    <t>S-4392</t>
  </si>
  <si>
    <t>BPU, SAG</t>
  </si>
  <si>
    <t>S-35</t>
  </si>
  <si>
    <t>S-36</t>
  </si>
  <si>
    <t>G-24</t>
  </si>
  <si>
    <t>JRS-22</t>
  </si>
  <si>
    <t>03.05.11</t>
  </si>
  <si>
    <t>JRS-23</t>
  </si>
  <si>
    <t>29.03.11</t>
  </si>
  <si>
    <t>RD-33</t>
  </si>
  <si>
    <t>JER-109</t>
  </si>
  <si>
    <t>14.06.11</t>
  </si>
  <si>
    <t>HFS-148</t>
  </si>
  <si>
    <t>08.11.11</t>
  </si>
  <si>
    <t>HFS-153</t>
  </si>
  <si>
    <t>HFS-154</t>
  </si>
  <si>
    <t>29.07.11</t>
  </si>
  <si>
    <t>NDDB, SAG PT</t>
  </si>
  <si>
    <t>21.04.12</t>
  </si>
  <si>
    <t>HF-166</t>
  </si>
  <si>
    <t>04.09.11</t>
  </si>
  <si>
    <t>TERMINATOR</t>
  </si>
  <si>
    <t>HF-168</t>
  </si>
  <si>
    <t>30.09.11</t>
  </si>
  <si>
    <t>HF-170</t>
  </si>
  <si>
    <t>22.03.12</t>
  </si>
  <si>
    <t>KELDAREMENHAT</t>
  </si>
  <si>
    <t>BM-369</t>
  </si>
  <si>
    <t>BM-370</t>
  </si>
  <si>
    <t>BM-371</t>
  </si>
  <si>
    <t>BM-372</t>
  </si>
  <si>
    <t>BM-373</t>
  </si>
  <si>
    <t>BM-375</t>
  </si>
  <si>
    <t>BM-376</t>
  </si>
  <si>
    <t>20.09.10</t>
  </si>
  <si>
    <t>06.12.10</t>
  </si>
  <si>
    <t>08.10.10</t>
  </si>
  <si>
    <t>03.11.10</t>
  </si>
  <si>
    <t>06.07.10</t>
  </si>
  <si>
    <t>30.08.10</t>
  </si>
  <si>
    <t>20.05.11</t>
  </si>
  <si>
    <t>HF-171</t>
  </si>
  <si>
    <t>03.01.12</t>
  </si>
  <si>
    <t>POP</t>
  </si>
  <si>
    <t>HF-172</t>
  </si>
  <si>
    <t>24.01.12</t>
  </si>
  <si>
    <t>LONG HEAVEN</t>
  </si>
  <si>
    <t>HF-173</t>
  </si>
  <si>
    <t>21.07.10</t>
  </si>
  <si>
    <t>HF-174</t>
  </si>
  <si>
    <t>4803-8320</t>
  </si>
  <si>
    <t>HF-113</t>
  </si>
  <si>
    <t>02.09.11</t>
  </si>
  <si>
    <t>CB-1211</t>
  </si>
  <si>
    <t>HFS-601</t>
  </si>
  <si>
    <t>29.12.10</t>
  </si>
  <si>
    <t>CB-1200</t>
  </si>
  <si>
    <t>BHARGAV</t>
  </si>
  <si>
    <t>HFS-602</t>
  </si>
  <si>
    <t>07.09.11</t>
  </si>
  <si>
    <t>CB-200</t>
  </si>
  <si>
    <t>HFS-604</t>
  </si>
  <si>
    <t>02.01.11</t>
  </si>
  <si>
    <t>HFK-26</t>
  </si>
  <si>
    <t>02.07.11</t>
  </si>
  <si>
    <t>HFK-27</t>
  </si>
  <si>
    <t>24.09.11</t>
  </si>
  <si>
    <t>CB-1156</t>
  </si>
  <si>
    <t>HARI</t>
  </si>
  <si>
    <t>BM-377</t>
  </si>
  <si>
    <t>21.10.11</t>
  </si>
  <si>
    <t>BM-378</t>
  </si>
  <si>
    <t>BM-379</t>
  </si>
  <si>
    <t>13.11.10</t>
  </si>
  <si>
    <t>BM-382</t>
  </si>
  <si>
    <t>10.01.11</t>
  </si>
  <si>
    <t>M-7147</t>
  </si>
  <si>
    <t>BM-380</t>
  </si>
  <si>
    <t>10.12.10</t>
  </si>
  <si>
    <t>BM-381</t>
  </si>
  <si>
    <t>14.10.10</t>
  </si>
  <si>
    <t>BM-383</t>
  </si>
  <si>
    <t>08.09.10</t>
  </si>
  <si>
    <t>BM-384</t>
  </si>
  <si>
    <t>06.11.10</t>
  </si>
  <si>
    <t>JRS-24</t>
  </si>
  <si>
    <t>05.03.12</t>
  </si>
  <si>
    <t>RD-15</t>
  </si>
  <si>
    <t>JRS-25</t>
  </si>
  <si>
    <t>22.01.11</t>
  </si>
  <si>
    <t>CS-212</t>
  </si>
  <si>
    <t>30.07.10</t>
  </si>
  <si>
    <t>JS-65</t>
  </si>
  <si>
    <t>09.06.10</t>
  </si>
  <si>
    <t>REHAN</t>
  </si>
  <si>
    <t>12.01.10</t>
  </si>
  <si>
    <t>RAVI</t>
  </si>
  <si>
    <t>23.01.10</t>
  </si>
  <si>
    <t>S-37</t>
  </si>
  <si>
    <t>S-1164</t>
  </si>
  <si>
    <t>NDDB-KMF PT project, Banglore</t>
  </si>
  <si>
    <t>CCBF, CHIPLLIMA,ODHISA</t>
  </si>
  <si>
    <t>14.01.12</t>
  </si>
  <si>
    <t>18.12.11</t>
  </si>
  <si>
    <t>340005883106/48410615</t>
  </si>
  <si>
    <t>BILLU</t>
  </si>
  <si>
    <t>HFS-606</t>
  </si>
  <si>
    <t>12.03.12</t>
  </si>
  <si>
    <t>HFS-607</t>
  </si>
  <si>
    <t>20.02.12</t>
  </si>
  <si>
    <t>HFG-26</t>
  </si>
  <si>
    <t>14.10.11</t>
  </si>
  <si>
    <t>G-7091</t>
  </si>
  <si>
    <t>HFG-502</t>
  </si>
  <si>
    <t>15.05.12</t>
  </si>
  <si>
    <t>G-26</t>
  </si>
  <si>
    <t>16.01.11</t>
  </si>
  <si>
    <t>G-4974</t>
  </si>
  <si>
    <t>GULSHAN</t>
  </si>
  <si>
    <t>Hariana</t>
  </si>
  <si>
    <t>BH-01</t>
  </si>
  <si>
    <t>04.01.12</t>
  </si>
  <si>
    <t>11.11.11</t>
  </si>
  <si>
    <t>J-1908</t>
  </si>
  <si>
    <t>JER-111</t>
  </si>
  <si>
    <t>JG-14</t>
  </si>
  <si>
    <t>05.11.10</t>
  </si>
  <si>
    <t>CB-3255</t>
  </si>
  <si>
    <t>JS-64</t>
  </si>
  <si>
    <t>Phone :(02694) 288580/288584/288574  Fax : (02694) 288562  Email: sagho@sagbidaj.org</t>
  </si>
  <si>
    <t>06.08.11</t>
  </si>
  <si>
    <t>01.09.11</t>
  </si>
  <si>
    <t>13.11.11</t>
  </si>
  <si>
    <t>11.10.11</t>
  </si>
  <si>
    <t>(Managed by : NDDB Dairy Services)</t>
  </si>
  <si>
    <t>04.11.11</t>
  </si>
  <si>
    <t>CB-6190</t>
  </si>
  <si>
    <t>HFS-608</t>
  </si>
  <si>
    <t>JS-66</t>
  </si>
  <si>
    <t>JS-67</t>
  </si>
  <si>
    <t>06.07.12</t>
  </si>
  <si>
    <t>24.04.11</t>
  </si>
  <si>
    <t>CB-871</t>
  </si>
  <si>
    <t>CB-494</t>
  </si>
  <si>
    <t>S-38</t>
  </si>
  <si>
    <t>08.06.12</t>
  </si>
  <si>
    <t>Sahi-38</t>
  </si>
  <si>
    <t>BM-386</t>
  </si>
  <si>
    <t>BM-389</t>
  </si>
  <si>
    <t>BM-388</t>
  </si>
  <si>
    <t>BM-385</t>
  </si>
  <si>
    <t>BM-387</t>
  </si>
  <si>
    <t>HFG-503</t>
  </si>
  <si>
    <t>HFG-504</t>
  </si>
  <si>
    <t>20.12.10</t>
  </si>
  <si>
    <t>Mahadev</t>
  </si>
  <si>
    <t>2801(26)@</t>
  </si>
  <si>
    <t>HFS-610</t>
  </si>
  <si>
    <t>HF-176</t>
  </si>
  <si>
    <t>HF-175</t>
  </si>
  <si>
    <t>24.08.09</t>
  </si>
  <si>
    <t>7487-7135</t>
  </si>
  <si>
    <t>HF-398</t>
  </si>
  <si>
    <t>HF-313</t>
  </si>
  <si>
    <t>JF-13</t>
  </si>
  <si>
    <t>04.12.09</t>
  </si>
  <si>
    <t>7884-8267</t>
  </si>
  <si>
    <t>Laxman</t>
  </si>
  <si>
    <t>Mangarol, Junagadh</t>
  </si>
  <si>
    <t>JS-68</t>
  </si>
  <si>
    <t>14.01.11</t>
  </si>
  <si>
    <t>JRS-26</t>
  </si>
  <si>
    <t>02.04.11</t>
  </si>
  <si>
    <t>CS-226</t>
  </si>
  <si>
    <t>S-39</t>
  </si>
  <si>
    <t>S-40</t>
  </si>
  <si>
    <t>22.07.12</t>
  </si>
  <si>
    <t>06.12.11</t>
  </si>
  <si>
    <t>S-2866</t>
  </si>
  <si>
    <t>S-147</t>
  </si>
  <si>
    <t>23.09.11</t>
  </si>
  <si>
    <t>3059(22)@</t>
  </si>
  <si>
    <t># Sire daughter's standard lactatiion yield (kg)</t>
  </si>
  <si>
    <t># Sire's dam's lact. Yield (Kg)</t>
  </si>
  <si>
    <t># Sire's daughter's avg. first lact. yield (Kg)</t>
  </si>
  <si>
    <t>2460#</t>
  </si>
  <si>
    <t>2756#</t>
  </si>
  <si>
    <t>2387#</t>
  </si>
  <si>
    <t>2851#</t>
  </si>
  <si>
    <t>2630#</t>
  </si>
  <si>
    <t>2771#</t>
  </si>
  <si>
    <t>JS-52</t>
  </si>
  <si>
    <t>Dam's First lactation yield (Kg)</t>
  </si>
  <si>
    <t>BM-374</t>
  </si>
  <si>
    <t>BM-324</t>
  </si>
  <si>
    <t>JF-07</t>
  </si>
  <si>
    <t>Dam's First Lact.Yield (Kg)</t>
  </si>
  <si>
    <t>G-17</t>
  </si>
  <si>
    <t>Dam's First Lact. Yield (Kg)</t>
  </si>
  <si>
    <t>BJ-84</t>
  </si>
  <si>
    <t>BJ-85</t>
  </si>
  <si>
    <t>HF - 109</t>
  </si>
  <si>
    <t>HF - 132</t>
  </si>
  <si>
    <t>HF - 114</t>
  </si>
  <si>
    <t>HF - 150</t>
  </si>
  <si>
    <t>HF - 110</t>
  </si>
  <si>
    <t>HFS-127</t>
  </si>
  <si>
    <t>HFS-98</t>
  </si>
  <si>
    <t>HFS-151</t>
  </si>
  <si>
    <t>HFS-155</t>
  </si>
  <si>
    <t>HFS-603</t>
  </si>
  <si>
    <t>HFS-137</t>
  </si>
  <si>
    <t>HFS-124</t>
  </si>
  <si>
    <t>HFS-605</t>
  </si>
  <si>
    <t>HFG-23</t>
  </si>
  <si>
    <t>HFG-18</t>
  </si>
  <si>
    <t>HFG-501</t>
  </si>
  <si>
    <t>HFG-22</t>
  </si>
  <si>
    <t>HFG-25</t>
  </si>
  <si>
    <t>HFG-15</t>
  </si>
  <si>
    <t>HFG-17</t>
  </si>
  <si>
    <t>HFG-24</t>
  </si>
  <si>
    <t>HFG-16</t>
  </si>
  <si>
    <t>HFG-14</t>
  </si>
  <si>
    <t>HFG-05</t>
  </si>
  <si>
    <t>HFK-17</t>
  </si>
  <si>
    <t>HFK-25</t>
  </si>
  <si>
    <t>HFK-14</t>
  </si>
  <si>
    <t>HFK-13</t>
  </si>
  <si>
    <t>HFK-15</t>
  </si>
  <si>
    <t>JG-11</t>
  </si>
  <si>
    <t>JS-30</t>
  </si>
  <si>
    <t>JS-38</t>
  </si>
  <si>
    <t>JS-32</t>
  </si>
  <si>
    <t>JS-36</t>
  </si>
  <si>
    <t>JS-58</t>
  </si>
  <si>
    <t>JS-26</t>
  </si>
  <si>
    <t>JS-41</t>
  </si>
  <si>
    <t>JS-34</t>
  </si>
  <si>
    <t>JS-24</t>
  </si>
  <si>
    <t>JS-53</t>
  </si>
  <si>
    <t>JS-45</t>
  </si>
  <si>
    <t>JS-37</t>
  </si>
  <si>
    <t>JRS-20</t>
  </si>
  <si>
    <t>JRS-18</t>
  </si>
  <si>
    <t>JRS-12</t>
  </si>
  <si>
    <t>JRS-16</t>
  </si>
  <si>
    <t>JRS-13</t>
  </si>
  <si>
    <t>JK-06</t>
  </si>
  <si>
    <t>Sr. No.</t>
  </si>
  <si>
    <t>Bull Name</t>
  </si>
  <si>
    <t>Breed</t>
  </si>
  <si>
    <t>Dam no.</t>
  </si>
  <si>
    <t>Sire Name</t>
  </si>
  <si>
    <t>BV Milk</t>
  </si>
  <si>
    <t>JIGAR</t>
  </si>
  <si>
    <t>HF X Gir</t>
  </si>
  <si>
    <t>03.02.01</t>
  </si>
  <si>
    <t>HFS-66</t>
  </si>
  <si>
    <t>HF X Sahiwal</t>
  </si>
  <si>
    <t>19.09.03</t>
  </si>
  <si>
    <t>CB-7122</t>
  </si>
  <si>
    <t>Murrah</t>
  </si>
  <si>
    <t xml:space="preserve">PEDIGREE DETAILS OF PROVEN BULLS </t>
  </si>
  <si>
    <t>G-25</t>
  </si>
  <si>
    <t>03.07.11</t>
  </si>
  <si>
    <t>K-03</t>
  </si>
  <si>
    <t>HFS-609</t>
  </si>
  <si>
    <t>13.08.12</t>
  </si>
  <si>
    <t>TYREL</t>
  </si>
  <si>
    <t>12235@</t>
  </si>
  <si>
    <t xml:space="preserve">JS-69 </t>
  </si>
  <si>
    <t>16.05.12</t>
  </si>
  <si>
    <t>CB-7615</t>
  </si>
  <si>
    <t>JS-28</t>
  </si>
  <si>
    <t>BM-390</t>
  </si>
  <si>
    <t>05.08.11</t>
  </si>
  <si>
    <t>HFG-506</t>
  </si>
  <si>
    <t>12.08.12</t>
  </si>
  <si>
    <t>CB-8972</t>
  </si>
  <si>
    <t>2657(29)@</t>
  </si>
  <si>
    <t>BM-393</t>
  </si>
  <si>
    <t>BM-391</t>
  </si>
  <si>
    <t>08.08.11</t>
  </si>
  <si>
    <t>BM-396</t>
  </si>
  <si>
    <t>25.07.11</t>
  </si>
  <si>
    <t>BM-392</t>
  </si>
  <si>
    <t>01.08.11</t>
  </si>
  <si>
    <t>BM-394</t>
  </si>
  <si>
    <t>BM-397</t>
  </si>
  <si>
    <t>05.03.11</t>
  </si>
  <si>
    <t>20.01.11</t>
  </si>
  <si>
    <t>BM-395</t>
  </si>
  <si>
    <t>M-1134</t>
  </si>
  <si>
    <t>Bhavesh</t>
  </si>
  <si>
    <t>2888(51)@</t>
  </si>
  <si>
    <t>340023356357/48410615</t>
  </si>
  <si>
    <t>HFS-613</t>
  </si>
  <si>
    <t>12.02.12</t>
  </si>
  <si>
    <t>HFS-611</t>
  </si>
  <si>
    <t>11.09.12</t>
  </si>
  <si>
    <t>S-7238</t>
  </si>
  <si>
    <t>JACOB</t>
  </si>
  <si>
    <t>HFS-614</t>
  </si>
  <si>
    <t>25.12.11</t>
  </si>
  <si>
    <t>HFS-616</t>
  </si>
  <si>
    <t>HFS-618</t>
  </si>
  <si>
    <t>31.07.12</t>
  </si>
  <si>
    <t>04.07.12</t>
  </si>
  <si>
    <t>HFG-505</t>
  </si>
  <si>
    <t>HFG-507</t>
  </si>
  <si>
    <t>12.01.12</t>
  </si>
  <si>
    <t>29.12.11</t>
  </si>
  <si>
    <t>JS-71</t>
  </si>
  <si>
    <t>JS-73</t>
  </si>
  <si>
    <t>21.11.11</t>
  </si>
  <si>
    <t>CB-313</t>
  </si>
  <si>
    <t>CS-127</t>
  </si>
  <si>
    <t>07.06.09</t>
  </si>
  <si>
    <t>JS-70</t>
  </si>
  <si>
    <t>JS-72</t>
  </si>
  <si>
    <t>27.09.11</t>
  </si>
  <si>
    <t>12.10.12</t>
  </si>
  <si>
    <t>CB-3764</t>
  </si>
  <si>
    <t>HF - 178</t>
  </si>
  <si>
    <t>20.01.13</t>
  </si>
  <si>
    <t>HF-511-GHT</t>
  </si>
  <si>
    <t>Nagli tirth Gaushala, Merrut</t>
  </si>
  <si>
    <t>01.04.12</t>
  </si>
  <si>
    <t>Lignettegunzo</t>
  </si>
  <si>
    <t>HF - 177</t>
  </si>
  <si>
    <t>S-41</t>
  </si>
  <si>
    <t>S-42</t>
  </si>
  <si>
    <t>S-43</t>
  </si>
  <si>
    <t>02.08.11</t>
  </si>
  <si>
    <t>08.09.12</t>
  </si>
  <si>
    <t>18.07.11</t>
  </si>
  <si>
    <t>S-560</t>
  </si>
  <si>
    <t>MB-07</t>
  </si>
  <si>
    <t>22.07.11</t>
  </si>
  <si>
    <t>MB-027</t>
  </si>
  <si>
    <t>B-209</t>
  </si>
  <si>
    <t>BM-399</t>
  </si>
  <si>
    <t>BM-400</t>
  </si>
  <si>
    <t>BM-402</t>
  </si>
  <si>
    <t>BM-406</t>
  </si>
  <si>
    <t>16.06.11</t>
  </si>
  <si>
    <t>06.09.11</t>
  </si>
  <si>
    <t>7635-6812</t>
  </si>
  <si>
    <t>BM-398</t>
  </si>
  <si>
    <t>BM-401</t>
  </si>
  <si>
    <t>BM-403</t>
  </si>
  <si>
    <t>BM-404</t>
  </si>
  <si>
    <t>BM-405</t>
  </si>
  <si>
    <t>15.11.11</t>
  </si>
  <si>
    <t>20.08.11</t>
  </si>
  <si>
    <t>04.07.11</t>
  </si>
  <si>
    <t>15.12.11</t>
  </si>
  <si>
    <t>01.10.11</t>
  </si>
  <si>
    <t>BJ - 91</t>
  </si>
  <si>
    <t>21.06.12</t>
  </si>
  <si>
    <t>Russel</t>
  </si>
  <si>
    <t>Karnal</t>
  </si>
  <si>
    <t>340004048571</t>
  </si>
  <si>
    <t>340011838487</t>
  </si>
  <si>
    <t>340010469133</t>
  </si>
  <si>
    <t>340009461435</t>
  </si>
  <si>
    <t>190000517725</t>
  </si>
  <si>
    <t>340011853035</t>
  </si>
  <si>
    <t>340006461812</t>
  </si>
  <si>
    <t>340011841570</t>
  </si>
  <si>
    <t>HFS-617</t>
  </si>
  <si>
    <t>HFS-620</t>
  </si>
  <si>
    <t>19.10.12</t>
  </si>
  <si>
    <t>04.05.12</t>
  </si>
  <si>
    <t>34004150-7795</t>
  </si>
  <si>
    <t>34001768-2661</t>
  </si>
  <si>
    <t>HFS-612</t>
  </si>
  <si>
    <t>HFS-615</t>
  </si>
  <si>
    <t>HFS-619</t>
  </si>
  <si>
    <t>04.08.12</t>
  </si>
  <si>
    <t>CB-266</t>
  </si>
  <si>
    <t>24.02.12</t>
  </si>
  <si>
    <t>34002335-6973</t>
  </si>
  <si>
    <t>JF-04</t>
  </si>
  <si>
    <t>15.07.04</t>
  </si>
  <si>
    <t>Padi</t>
  </si>
  <si>
    <t>Nageshwar</t>
  </si>
  <si>
    <t>Sarangpur</t>
  </si>
  <si>
    <t>BJ - 90</t>
  </si>
  <si>
    <t>Hariyana</t>
  </si>
  <si>
    <t>HF Crossbred</t>
  </si>
  <si>
    <t>HX-10001</t>
  </si>
  <si>
    <t>23.01.13</t>
  </si>
  <si>
    <t>19.07.13</t>
  </si>
  <si>
    <t>34000271-8174</t>
  </si>
  <si>
    <t>7794-1775</t>
  </si>
  <si>
    <t>3272(58)@</t>
  </si>
  <si>
    <t>Warna Field PS project, Maharashtra</t>
  </si>
  <si>
    <t>HF - 10179</t>
  </si>
  <si>
    <t>HF - 10180</t>
  </si>
  <si>
    <t>22.03.13</t>
  </si>
  <si>
    <t>09.04.13</t>
  </si>
  <si>
    <t>39000024-4737</t>
  </si>
  <si>
    <t>34002144-1028</t>
  </si>
  <si>
    <t>JY - 10092</t>
  </si>
  <si>
    <t>01.05.13</t>
  </si>
  <si>
    <t>34002318-3736</t>
  </si>
  <si>
    <t>Rockella permiter</t>
  </si>
  <si>
    <t>RS-10003</t>
  </si>
  <si>
    <t>01.01.11</t>
  </si>
  <si>
    <t>HX-10003</t>
  </si>
  <si>
    <t>HX-10004</t>
  </si>
  <si>
    <t>06.11.12</t>
  </si>
  <si>
    <t>05.12.12</t>
  </si>
  <si>
    <t>34001560-
5913</t>
  </si>
  <si>
    <t>34001766-
7282</t>
  </si>
  <si>
    <t>Nehal</t>
  </si>
  <si>
    <t>HF - 10181</t>
  </si>
  <si>
    <t>09.06.13</t>
  </si>
  <si>
    <t>HF-1801</t>
  </si>
  <si>
    <t>JY - 10093</t>
  </si>
  <si>
    <t>05.05.13</t>
  </si>
  <si>
    <t>J-755</t>
  </si>
  <si>
    <t>HS-10621</t>
  </si>
  <si>
    <t>02.10.12</t>
  </si>
  <si>
    <t>CB-221</t>
  </si>
  <si>
    <t>MR-10410</t>
  </si>
  <si>
    <t>MR-10411</t>
  </si>
  <si>
    <t>25.10.11</t>
  </si>
  <si>
    <t>08.07.11</t>
  </si>
  <si>
    <t>SCBP, HISSAR</t>
  </si>
  <si>
    <t>BB-03</t>
  </si>
  <si>
    <t>21.05.11</t>
  </si>
  <si>
    <t>7833-1717</t>
  </si>
  <si>
    <t>Vadhayu</t>
  </si>
  <si>
    <t>MB-09</t>
  </si>
  <si>
    <t>MB-10</t>
  </si>
  <si>
    <t>30.10.11</t>
  </si>
  <si>
    <t>4532-3580</t>
  </si>
  <si>
    <t>340004872501</t>
  </si>
  <si>
    <t>MB-029</t>
  </si>
  <si>
    <t>MB-018</t>
  </si>
  <si>
    <t>HFG-508</t>
  </si>
  <si>
    <t>27.04.12</t>
  </si>
  <si>
    <t>340009451282</t>
  </si>
  <si>
    <t>BM-407</t>
  </si>
  <si>
    <t>31.07.11</t>
  </si>
  <si>
    <t>BM-408</t>
  </si>
  <si>
    <t>05.01.11</t>
  </si>
  <si>
    <t>BM-409</t>
  </si>
  <si>
    <t>MR-10412</t>
  </si>
  <si>
    <t>06.10.11</t>
  </si>
  <si>
    <t>20.12.11</t>
  </si>
  <si>
    <t>JR-10027</t>
  </si>
  <si>
    <t>11.11.12</t>
  </si>
  <si>
    <t>CB-8700</t>
  </si>
  <si>
    <t>MR-10413</t>
  </si>
  <si>
    <t>MR-10414</t>
  </si>
  <si>
    <t>MR-10415</t>
  </si>
  <si>
    <t>MR-10416</t>
  </si>
  <si>
    <t>MR-10417</t>
  </si>
  <si>
    <t>26.09.11</t>
  </si>
  <si>
    <t>29.09.11</t>
  </si>
  <si>
    <t>18.09.12</t>
  </si>
  <si>
    <t>23.12.11</t>
  </si>
  <si>
    <t>GOVT. MURRAH STATION,BHIWANI</t>
  </si>
  <si>
    <t>ABRO PT PROJECT, Meerut</t>
  </si>
  <si>
    <t>JS-10075</t>
  </si>
  <si>
    <t>06.09.12</t>
  </si>
  <si>
    <t>JR-10028</t>
  </si>
  <si>
    <t>06.01.12</t>
  </si>
  <si>
    <t>JY - 10094</t>
  </si>
  <si>
    <t>JY - 10095</t>
  </si>
  <si>
    <t>06.06.13</t>
  </si>
  <si>
    <t>20.07.13</t>
  </si>
  <si>
    <t>34002318-3463</t>
  </si>
  <si>
    <t>34002318-3383</t>
  </si>
  <si>
    <t>HX-10005</t>
  </si>
  <si>
    <t>HX-10006</t>
  </si>
  <si>
    <t>24.05.13</t>
  </si>
  <si>
    <t>31.01.13</t>
  </si>
  <si>
    <t>340022959024</t>
  </si>
  <si>
    <t>340022147085</t>
  </si>
  <si>
    <t>MR-10419</t>
  </si>
  <si>
    <t>04.06.12</t>
  </si>
  <si>
    <t>380005813565</t>
  </si>
  <si>
    <t>MR-10418</t>
  </si>
  <si>
    <t>19.12.12</t>
  </si>
  <si>
    <t>MR-10420</t>
  </si>
  <si>
    <t>22.08.12</t>
  </si>
  <si>
    <t>MR-10421</t>
  </si>
  <si>
    <t>28.09.12</t>
  </si>
  <si>
    <t>HX-10007</t>
  </si>
  <si>
    <t>25.02.13</t>
  </si>
  <si>
    <t>340022578882</t>
  </si>
  <si>
    <t>SAG Warna Field PS Project</t>
  </si>
  <si>
    <t>07.11.13</t>
  </si>
  <si>
    <t>HF-157</t>
  </si>
  <si>
    <t>Dam's Best Lact. yield (Kg)</t>
  </si>
  <si>
    <t>FSD stock</t>
  </si>
  <si>
    <t>Remarks, if any</t>
  </si>
  <si>
    <t>Bidaj</t>
  </si>
  <si>
    <t>A'bad</t>
  </si>
  <si>
    <t>Niraj</t>
  </si>
  <si>
    <t>26.08.96</t>
  </si>
  <si>
    <t>Dara</t>
  </si>
  <si>
    <t>16.12.93</t>
  </si>
  <si>
    <t>Beotly</t>
  </si>
  <si>
    <t>26.03.94</t>
  </si>
  <si>
    <t>HFS-47</t>
  </si>
  <si>
    <t>09.09.02</t>
  </si>
  <si>
    <t>Nitin</t>
  </si>
  <si>
    <t>30.07.92</t>
  </si>
  <si>
    <t>HF-66</t>
  </si>
  <si>
    <t>S-311</t>
  </si>
  <si>
    <t>28.06.97</t>
  </si>
  <si>
    <t>S-3731</t>
  </si>
  <si>
    <t>DEXTER</t>
  </si>
  <si>
    <t>8525*</t>
  </si>
  <si>
    <t>HF X Kankrej</t>
  </si>
  <si>
    <t>15.08.89</t>
  </si>
  <si>
    <t>Jasoda</t>
  </si>
  <si>
    <t>Hiren</t>
  </si>
  <si>
    <t>15.05.90</t>
  </si>
  <si>
    <t>3159*</t>
  </si>
  <si>
    <t>17.07.97</t>
  </si>
  <si>
    <t>S-3503</t>
  </si>
  <si>
    <t>LESTER</t>
  </si>
  <si>
    <t>8846*</t>
  </si>
  <si>
    <t>HFS-79</t>
  </si>
  <si>
    <t>28.02.04</t>
  </si>
  <si>
    <t>CB-4571</t>
  </si>
  <si>
    <t>HFS-120</t>
  </si>
  <si>
    <t>HFS-123</t>
  </si>
  <si>
    <t>01.01.06</t>
  </si>
  <si>
    <t>CB-3175</t>
  </si>
  <si>
    <t>CB-139</t>
  </si>
  <si>
    <t>Billu</t>
  </si>
  <si>
    <t>18.07.97</t>
  </si>
  <si>
    <t>S-3593</t>
  </si>
  <si>
    <t>CLARK</t>
  </si>
  <si>
    <t>8717*</t>
  </si>
  <si>
    <t>Under Production</t>
  </si>
  <si>
    <t>Bankim</t>
  </si>
  <si>
    <t>12.09.94</t>
  </si>
  <si>
    <t>HFS-83</t>
  </si>
  <si>
    <t>21.12.03</t>
  </si>
  <si>
    <t>CB-239</t>
  </si>
  <si>
    <t>MURRAH</t>
  </si>
  <si>
    <t>BM-130</t>
  </si>
  <si>
    <t>27.07.96</t>
  </si>
  <si>
    <t>23.09.86</t>
  </si>
  <si>
    <t>BM-260</t>
  </si>
  <si>
    <t>01.12.04</t>
  </si>
  <si>
    <t>4591-8324</t>
  </si>
  <si>
    <t>SAG PT Project</t>
  </si>
  <si>
    <t>01.09.03</t>
  </si>
  <si>
    <t>BM-248</t>
  </si>
  <si>
    <t>22.09.04</t>
  </si>
  <si>
    <t>M-8408</t>
  </si>
  <si>
    <t>10.02.86</t>
  </si>
  <si>
    <t>10.05.05.</t>
  </si>
  <si>
    <t>Mandapetta, AP</t>
  </si>
  <si>
    <t>BM-225</t>
  </si>
  <si>
    <t>28.11.01</t>
  </si>
  <si>
    <t>BM-185</t>
  </si>
  <si>
    <t>31.05.01</t>
  </si>
  <si>
    <t>BM-223</t>
  </si>
  <si>
    <t>09.10.02</t>
  </si>
  <si>
    <t>4322-1391</t>
  </si>
  <si>
    <t>BM-133</t>
  </si>
  <si>
    <t>07.09.96</t>
  </si>
  <si>
    <t>* Sire's daughter's lact.Yield(Kg)</t>
  </si>
  <si>
    <t>HX-10009</t>
  </si>
  <si>
    <t>HX-10010</t>
  </si>
  <si>
    <t>HX-10011</t>
  </si>
  <si>
    <t>HX-10012</t>
  </si>
  <si>
    <t>07.10.13</t>
  </si>
  <si>
    <t>22.07.13</t>
  </si>
  <si>
    <t>340023383830</t>
  </si>
  <si>
    <t>340023355718</t>
  </si>
  <si>
    <t>340017676795</t>
  </si>
  <si>
    <t>340022449807</t>
  </si>
  <si>
    <t>NEHAL</t>
  </si>
  <si>
    <t>HIMMAT</t>
  </si>
  <si>
    <t>MR-10422</t>
  </si>
  <si>
    <t>MR-10423</t>
  </si>
  <si>
    <t>29.08.10</t>
  </si>
  <si>
    <t>Rohtak</t>
  </si>
  <si>
    <t>09.05.11</t>
  </si>
  <si>
    <t>K-345</t>
  </si>
  <si>
    <t>MR-10424</t>
  </si>
  <si>
    <t>03.09.12</t>
  </si>
  <si>
    <t>380001473586</t>
  </si>
  <si>
    <t>HX-10002%</t>
  </si>
  <si>
    <t>HX-10008%</t>
  </si>
  <si>
    <t>% 75 % bulls</t>
  </si>
  <si>
    <t>MR-10427</t>
  </si>
  <si>
    <t>MR-10428</t>
  </si>
  <si>
    <t>MR-10429</t>
  </si>
  <si>
    <t>08.01.12</t>
  </si>
  <si>
    <t>25.11.11</t>
  </si>
  <si>
    <t>20.08.12</t>
  </si>
  <si>
    <t>34000945-4043</t>
  </si>
  <si>
    <t>M-1180</t>
  </si>
  <si>
    <t>340004050168</t>
  </si>
  <si>
    <t>MR-10430</t>
  </si>
  <si>
    <t>07.08.12</t>
  </si>
  <si>
    <t>18.07.12</t>
  </si>
  <si>
    <t>34001594-6990</t>
  </si>
  <si>
    <t>BM-45</t>
  </si>
  <si>
    <t>340020876068</t>
  </si>
  <si>
    <t>Hissar</t>
  </si>
  <si>
    <t>MR-10425</t>
  </si>
  <si>
    <t>HX-10013%</t>
  </si>
  <si>
    <t>05.09.13</t>
  </si>
  <si>
    <t>HX-10017%</t>
  </si>
  <si>
    <t>04.12.13</t>
  </si>
  <si>
    <t>HX-10014</t>
  </si>
  <si>
    <t>HX-10015</t>
  </si>
  <si>
    <t>HX-10016%</t>
  </si>
  <si>
    <t>18.11.13</t>
  </si>
  <si>
    <t>20.11.13</t>
  </si>
  <si>
    <t>01.12.13</t>
  </si>
  <si>
    <t>7794-1946</t>
  </si>
  <si>
    <t>HF-143</t>
  </si>
  <si>
    <t>HF-10183</t>
  </si>
  <si>
    <t>25.10.13</t>
  </si>
  <si>
    <t>SAG-Warna PS Project</t>
  </si>
  <si>
    <t>HF - 10182</t>
  </si>
  <si>
    <t>HF - 10184</t>
  </si>
  <si>
    <t>18.07.13</t>
  </si>
  <si>
    <t>03.01.14</t>
  </si>
  <si>
    <t>Bob</t>
  </si>
  <si>
    <t>KMF HF PT Project</t>
  </si>
  <si>
    <t>GR-10028</t>
  </si>
  <si>
    <t>GR-10029</t>
  </si>
  <si>
    <t>GR-10030</t>
  </si>
  <si>
    <t>06.03.13</t>
  </si>
  <si>
    <t>13.11.12</t>
  </si>
  <si>
    <t>17.11.12</t>
  </si>
  <si>
    <t>RS-10005</t>
  </si>
  <si>
    <t>RS-10004</t>
  </si>
  <si>
    <t>23.07.12</t>
  </si>
  <si>
    <t>17.04.11</t>
  </si>
  <si>
    <t>RANA</t>
  </si>
  <si>
    <t>JS-10076</t>
  </si>
  <si>
    <t>JS-10077</t>
  </si>
  <si>
    <t>15.10.13</t>
  </si>
  <si>
    <t>26.10.13</t>
  </si>
  <si>
    <t>JR-10029</t>
  </si>
  <si>
    <t>30.04.13</t>
  </si>
  <si>
    <t>HF-10185</t>
  </si>
  <si>
    <t>20.10.13</t>
  </si>
  <si>
    <t>HF - 10186</t>
  </si>
  <si>
    <t>17.01.14</t>
  </si>
  <si>
    <t>HF - 157</t>
  </si>
  <si>
    <t>JY - 10096</t>
  </si>
  <si>
    <t>JY - 10097</t>
  </si>
  <si>
    <t>JY - 10098</t>
  </si>
  <si>
    <t>25.01.13</t>
  </si>
  <si>
    <t>18.10.13</t>
  </si>
  <si>
    <t>10.10.13</t>
  </si>
  <si>
    <t>J-2104</t>
  </si>
  <si>
    <t>MR-10431</t>
  </si>
  <si>
    <t>08.08.12</t>
  </si>
  <si>
    <t>PTP Meerut</t>
  </si>
  <si>
    <t>MR-10433</t>
  </si>
  <si>
    <t>MR-10432</t>
  </si>
  <si>
    <t>25.06.13</t>
  </si>
  <si>
    <t>M-414</t>
  </si>
  <si>
    <t>BM-65</t>
  </si>
  <si>
    <t>HF - 10187</t>
  </si>
  <si>
    <t>24.08.13</t>
  </si>
  <si>
    <t>HF-642</t>
  </si>
  <si>
    <t>MR-10434</t>
  </si>
  <si>
    <t>12.11.11</t>
  </si>
  <si>
    <t>HX-10018%</t>
  </si>
  <si>
    <t>05.11.13</t>
  </si>
  <si>
    <t>HX-10019</t>
  </si>
  <si>
    <t>HX-10020</t>
  </si>
  <si>
    <t>13.01.13</t>
  </si>
  <si>
    <t>28.11.13</t>
  </si>
  <si>
    <t>340004277617</t>
  </si>
  <si>
    <t>340025787020</t>
  </si>
  <si>
    <t>HK-10028</t>
  </si>
  <si>
    <t>27.11.13</t>
  </si>
  <si>
    <t>CB-950</t>
  </si>
  <si>
    <t>HARDIK</t>
  </si>
  <si>
    <t>HS-100622</t>
  </si>
  <si>
    <t>HFS-106</t>
  </si>
  <si>
    <t>GR-10031</t>
  </si>
  <si>
    <t>GR-10032</t>
  </si>
  <si>
    <t>15.11.12</t>
  </si>
  <si>
    <t>G-7488</t>
  </si>
  <si>
    <t>BPU, SAG BIDAJ</t>
  </si>
  <si>
    <t>30.11.13</t>
  </si>
  <si>
    <t>G-222</t>
  </si>
  <si>
    <t>HS-10624</t>
  </si>
  <si>
    <t>15.09.13</t>
  </si>
  <si>
    <t>2950.52 (29)@</t>
  </si>
  <si>
    <t>SAG HFCBPT PROJECT</t>
  </si>
  <si>
    <t>HS-10625</t>
  </si>
  <si>
    <t>03.03.13</t>
  </si>
  <si>
    <t>2693 (40)@</t>
  </si>
  <si>
    <t>HS-10623</t>
  </si>
  <si>
    <t>24.11.13</t>
  </si>
  <si>
    <t>CB-1222</t>
  </si>
  <si>
    <t>2000@</t>
  </si>
  <si>
    <t>HX-10023</t>
  </si>
  <si>
    <t>24.01.14</t>
  </si>
  <si>
    <t>12235 @</t>
  </si>
  <si>
    <t>SAG warna-PS Project</t>
  </si>
  <si>
    <t>HF - 10188</t>
  </si>
  <si>
    <t>19.04.13</t>
  </si>
  <si>
    <t>Nugget</t>
  </si>
  <si>
    <t>Dambhar, Navsari</t>
  </si>
  <si>
    <t>JF-10014</t>
  </si>
  <si>
    <t>3687(III)</t>
  </si>
  <si>
    <t>Tarbez</t>
  </si>
  <si>
    <t>Kodinar</t>
  </si>
  <si>
    <t>MR-10435</t>
  </si>
  <si>
    <t>13.07.13</t>
  </si>
  <si>
    <t>Rohtak Murrah PT Project</t>
  </si>
  <si>
    <t>MR-10436</t>
  </si>
  <si>
    <t>MR-10437</t>
  </si>
  <si>
    <t>15.10.14</t>
  </si>
  <si>
    <t>01.08.14</t>
  </si>
  <si>
    <t>HLDB-13 275226</t>
  </si>
  <si>
    <t>3060(I)</t>
  </si>
  <si>
    <t>Dagroli Bull</t>
  </si>
  <si>
    <t>Rohtak field bull production Programme, Rohtak</t>
  </si>
  <si>
    <t>3530.69 (IV)</t>
  </si>
  <si>
    <t>JY - 10099</t>
  </si>
  <si>
    <t>JY - 10100</t>
  </si>
  <si>
    <t>08.08.14</t>
  </si>
  <si>
    <t>J-1747</t>
  </si>
  <si>
    <t>Lancrest</t>
  </si>
  <si>
    <t>BPU,SAG Bidaj farm</t>
  </si>
  <si>
    <t>16.10.13</t>
  </si>
  <si>
    <t>7959</t>
  </si>
  <si>
    <t>MN-10011</t>
  </si>
  <si>
    <t>20.10.12</t>
  </si>
  <si>
    <t>DUR-MHBF-209</t>
  </si>
  <si>
    <t>BANAS PT PROJECT</t>
  </si>
  <si>
    <t>MR-10438</t>
  </si>
  <si>
    <t>04.01.14</t>
  </si>
  <si>
    <t>3624 (IV)</t>
  </si>
  <si>
    <t>MR-10426</t>
  </si>
  <si>
    <t>State Cattle Breeding Project, Hissar</t>
  </si>
</sst>
</file>

<file path=xl/styles.xml><?xml version="1.0" encoding="utf-8"?>
<styleSheet xmlns="http://schemas.openxmlformats.org/spreadsheetml/2006/main">
  <numFmts count="5">
    <numFmt numFmtId="43" formatCode="_(* #,##0.00_);_(* \(#,##0.00\);_(* &quot;-&quot;??_);_(@_)"/>
    <numFmt numFmtId="164" formatCode="0.0"/>
    <numFmt numFmtId="165" formatCode="#,##0.0"/>
    <numFmt numFmtId="166" formatCode="#,##0;[Red]#,##0"/>
    <numFmt numFmtId="167" formatCode="0;[Red]0"/>
  </numFmts>
  <fonts count="30">
    <font>
      <sz val="10"/>
      <name val="Arial"/>
    </font>
    <font>
      <sz val="10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1"/>
      <name val="Arial Narrow"/>
      <family val="2"/>
    </font>
    <font>
      <sz val="8"/>
      <name val="Arial"/>
      <family val="2"/>
    </font>
    <font>
      <sz val="10"/>
      <name val="Arial Narrow"/>
      <family val="2"/>
    </font>
    <font>
      <sz val="8"/>
      <name val="Arial"/>
      <family val="2"/>
    </font>
    <font>
      <sz val="9"/>
      <name val="Arial"/>
      <family val="2"/>
    </font>
    <font>
      <sz val="12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0"/>
      <name val="Palatino Linotype"/>
      <family val="1"/>
    </font>
    <font>
      <b/>
      <sz val="9"/>
      <name val="Bookman Old Style"/>
      <family val="1"/>
    </font>
    <font>
      <sz val="9"/>
      <name val="Bookman Old Style"/>
      <family val="1"/>
    </font>
    <font>
      <sz val="10"/>
      <name val="Bookman Old Style"/>
      <family val="1"/>
    </font>
    <font>
      <sz val="10"/>
      <color indexed="8"/>
      <name val="Bookman Old Style"/>
      <family val="1"/>
    </font>
    <font>
      <b/>
      <sz val="10"/>
      <name val="Bookman Old Style"/>
      <family val="1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theme="1"/>
      <name val="Bookman Old Style"/>
      <family val="1"/>
    </font>
    <font>
      <sz val="10"/>
      <color rgb="FF000000"/>
      <name val="Bookman Old Style"/>
      <family val="1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7" fillId="0" borderId="0"/>
    <xf numFmtId="0" fontId="25" fillId="0" borderId="0"/>
  </cellStyleXfs>
  <cellXfs count="371">
    <xf numFmtId="0" fontId="0" fillId="0" borderId="0" xfId="0"/>
    <xf numFmtId="0" fontId="3" fillId="0" borderId="0" xfId="0" applyFont="1"/>
    <xf numFmtId="0" fontId="7" fillId="0" borderId="0" xfId="0" applyFont="1"/>
    <xf numFmtId="0" fontId="9" fillId="0" borderId="0" xfId="0" applyFont="1" applyBorder="1"/>
    <xf numFmtId="0" fontId="9" fillId="0" borderId="0" xfId="0" applyFont="1"/>
    <xf numFmtId="0" fontId="11" fillId="0" borderId="0" xfId="0" applyFont="1" applyBorder="1" applyAlignment="1">
      <alignment horizontal="center"/>
    </xf>
    <xf numFmtId="0" fontId="12" fillId="0" borderId="0" xfId="0" applyFont="1"/>
    <xf numFmtId="3" fontId="3" fillId="0" borderId="1" xfId="0" applyNumberFormat="1" applyFont="1" applyBorder="1" applyAlignment="1">
      <alignment horizontal="center" vertical="center"/>
    </xf>
    <xf numFmtId="2" fontId="3" fillId="0" borderId="0" xfId="0" applyNumberFormat="1" applyFont="1"/>
    <xf numFmtId="2" fontId="9" fillId="0" borderId="0" xfId="0" applyNumberFormat="1" applyFont="1"/>
    <xf numFmtId="2" fontId="9" fillId="0" borderId="0" xfId="0" applyNumberFormat="1" applyFont="1" applyBorder="1"/>
    <xf numFmtId="2" fontId="7" fillId="0" borderId="0" xfId="0" applyNumberFormat="1" applyFont="1"/>
    <xf numFmtId="1" fontId="3" fillId="0" borderId="1" xfId="0" applyNumberFormat="1" applyFont="1" applyBorder="1" applyAlignment="1">
      <alignment horizontal="center" vertical="center"/>
    </xf>
    <xf numFmtId="1" fontId="7" fillId="0" borderId="0" xfId="0" applyNumberFormat="1" applyFont="1"/>
    <xf numFmtId="1" fontId="9" fillId="0" borderId="0" xfId="0" applyNumberFormat="1" applyFont="1"/>
    <xf numFmtId="1" fontId="9" fillId="0" borderId="0" xfId="0" applyNumberFormat="1" applyFont="1" applyBorder="1"/>
    <xf numFmtId="1" fontId="12" fillId="0" borderId="0" xfId="0" applyNumberFormat="1" applyFont="1"/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1" fontId="3" fillId="0" borderId="0" xfId="0" applyNumberFormat="1" applyFont="1"/>
    <xf numFmtId="1" fontId="9" fillId="0" borderId="1" xfId="0" applyNumberFormat="1" applyFont="1" applyBorder="1" applyAlignment="1">
      <alignment horizontal="center" vertical="center"/>
    </xf>
    <xf numFmtId="1" fontId="3" fillId="0" borderId="1" xfId="1" applyNumberFormat="1" applyFont="1" applyBorder="1" applyAlignment="1" applyProtection="1">
      <alignment horizontal="center" vertical="center"/>
      <protection locked="0"/>
    </xf>
    <xf numFmtId="3" fontId="3" fillId="0" borderId="2" xfId="0" applyNumberFormat="1" applyFont="1" applyBorder="1" applyAlignment="1">
      <alignment horizontal="center" vertical="center"/>
    </xf>
    <xf numFmtId="0" fontId="3" fillId="0" borderId="1" xfId="0" quotePrefix="1" applyFont="1" applyBorder="1" applyAlignment="1">
      <alignment horizontal="center" vertical="center"/>
    </xf>
    <xf numFmtId="2" fontId="3" fillId="0" borderId="1" xfId="0" quotePrefix="1" applyNumberFormat="1" applyFont="1" applyBorder="1" applyAlignment="1">
      <alignment horizontal="center" vertical="center"/>
    </xf>
    <xf numFmtId="3" fontId="3" fillId="0" borderId="1" xfId="1" quotePrefix="1" applyNumberFormat="1" applyFont="1" applyBorder="1" applyAlignment="1" applyProtection="1">
      <alignment horizontal="center" vertical="center"/>
      <protection locked="0"/>
    </xf>
    <xf numFmtId="1" fontId="3" fillId="0" borderId="1" xfId="0" quotePrefix="1" applyNumberFormat="1" applyFont="1" applyBorder="1" applyAlignment="1">
      <alignment horizontal="center" vertical="center"/>
    </xf>
    <xf numFmtId="2" fontId="3" fillId="0" borderId="3" xfId="0" applyNumberFormat="1" applyFont="1" applyBorder="1" applyAlignment="1">
      <alignment horizontal="center" vertical="center"/>
    </xf>
    <xf numFmtId="1" fontId="3" fillId="0" borderId="3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3" fontId="3" fillId="0" borderId="0" xfId="0" applyNumberFormat="1" applyFont="1" applyBorder="1" applyAlignment="1">
      <alignment horizontal="center" vertical="center"/>
    </xf>
    <xf numFmtId="164" fontId="3" fillId="0" borderId="0" xfId="0" applyNumberFormat="1" applyFont="1" applyBorder="1" applyAlignment="1">
      <alignment horizontal="center" vertical="center"/>
    </xf>
    <xf numFmtId="166" fontId="3" fillId="0" borderId="2" xfId="0" applyNumberFormat="1" applyFont="1" applyBorder="1" applyAlignment="1">
      <alignment horizontal="center" vertical="center"/>
    </xf>
    <xf numFmtId="3" fontId="3" fillId="0" borderId="5" xfId="0" applyNumberFormat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3" fontId="3" fillId="0" borderId="4" xfId="0" applyNumberFormat="1" applyFont="1" applyBorder="1" applyAlignment="1">
      <alignment horizontal="center" vertical="center" wrapText="1"/>
    </xf>
    <xf numFmtId="3" fontId="3" fillId="0" borderId="6" xfId="0" applyNumberFormat="1" applyFont="1" applyBorder="1" applyAlignment="1">
      <alignment horizontal="center" vertical="center"/>
    </xf>
    <xf numFmtId="3" fontId="11" fillId="0" borderId="0" xfId="0" applyNumberFormat="1" applyFont="1" applyBorder="1" applyAlignment="1">
      <alignment horizontal="center"/>
    </xf>
    <xf numFmtId="3" fontId="3" fillId="0" borderId="1" xfId="0" quotePrefix="1" applyNumberFormat="1" applyFont="1" applyBorder="1" applyAlignment="1">
      <alignment horizontal="center" vertical="center"/>
    </xf>
    <xf numFmtId="3" fontId="3" fillId="0" borderId="0" xfId="0" applyNumberFormat="1" applyFont="1" applyBorder="1" applyAlignment="1"/>
    <xf numFmtId="3" fontId="3" fillId="0" borderId="0" xfId="0" applyNumberFormat="1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3" fontId="15" fillId="0" borderId="0" xfId="0" applyNumberFormat="1" applyFont="1" applyBorder="1" applyAlignment="1">
      <alignment horizontal="center"/>
    </xf>
    <xf numFmtId="3" fontId="3" fillId="0" borderId="1" xfId="0" quotePrefix="1" applyNumberFormat="1" applyFont="1" applyBorder="1" applyAlignment="1">
      <alignment horizontal="center" vertical="center" wrapText="1"/>
    </xf>
    <xf numFmtId="1" fontId="3" fillId="0" borderId="0" xfId="0" applyNumberFormat="1" applyFont="1" applyBorder="1" applyAlignment="1"/>
    <xf numFmtId="2" fontId="3" fillId="0" borderId="0" xfId="0" applyNumberFormat="1" applyFont="1" applyBorder="1" applyAlignment="1"/>
    <xf numFmtId="3" fontId="3" fillId="0" borderId="3" xfId="0" quotePrefix="1" applyNumberFormat="1" applyFont="1" applyBorder="1" applyAlignment="1">
      <alignment horizontal="center" vertical="center"/>
    </xf>
    <xf numFmtId="1" fontId="3" fillId="0" borderId="3" xfId="0" quotePrefix="1" applyNumberFormat="1" applyFont="1" applyBorder="1" applyAlignment="1">
      <alignment horizontal="center" vertical="center"/>
    </xf>
    <xf numFmtId="1" fontId="3" fillId="0" borderId="0" xfId="0" applyNumberFormat="1" applyFont="1" applyBorder="1" applyAlignment="1">
      <alignment horizontal="center" vertical="center"/>
    </xf>
    <xf numFmtId="2" fontId="3" fillId="0" borderId="0" xfId="0" applyNumberFormat="1" applyFont="1" applyBorder="1" applyAlignment="1">
      <alignment horizontal="center" vertical="center"/>
    </xf>
    <xf numFmtId="1" fontId="3" fillId="0" borderId="1" xfId="0" quotePrefix="1" applyNumberFormat="1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3" fontId="3" fillId="0" borderId="7" xfId="0" applyNumberFormat="1" applyFont="1" applyBorder="1" applyAlignment="1">
      <alignment horizontal="center" vertical="center" wrapText="1"/>
    </xf>
    <xf numFmtId="3" fontId="3" fillId="0" borderId="8" xfId="0" applyNumberFormat="1" applyFont="1" applyBorder="1" applyAlignment="1">
      <alignment horizontal="center" vertical="center" wrapText="1"/>
    </xf>
    <xf numFmtId="3" fontId="3" fillId="0" borderId="8" xfId="0" quotePrefix="1" applyNumberFormat="1" applyFont="1" applyBorder="1" applyAlignment="1">
      <alignment horizontal="center" vertical="center" wrapText="1"/>
    </xf>
    <xf numFmtId="1" fontId="3" fillId="0" borderId="8" xfId="0" applyNumberFormat="1" applyFont="1" applyBorder="1" applyAlignment="1">
      <alignment horizontal="center" vertical="center" wrapText="1"/>
    </xf>
    <xf numFmtId="3" fontId="3" fillId="0" borderId="6" xfId="0" applyNumberFormat="1" applyFont="1" applyBorder="1" applyAlignment="1">
      <alignment horizontal="center" vertical="center" wrapText="1"/>
    </xf>
    <xf numFmtId="3" fontId="3" fillId="0" borderId="9" xfId="0" applyNumberFormat="1" applyFont="1" applyFill="1" applyBorder="1" applyAlignment="1">
      <alignment horizontal="center" vertical="center"/>
    </xf>
    <xf numFmtId="0" fontId="3" fillId="0" borderId="0" xfId="3" applyFont="1" applyFill="1"/>
    <xf numFmtId="3" fontId="3" fillId="0" borderId="2" xfId="3" applyNumberFormat="1" applyFont="1" applyFill="1" applyBorder="1" applyAlignment="1">
      <alignment horizontal="center" vertical="center"/>
    </xf>
    <xf numFmtId="3" fontId="3" fillId="0" borderId="1" xfId="3" applyNumberFormat="1" applyFont="1" applyFill="1" applyBorder="1" applyAlignment="1">
      <alignment horizontal="center" vertical="center"/>
    </xf>
    <xf numFmtId="1" fontId="3" fillId="0" borderId="1" xfId="3" applyNumberFormat="1" applyFont="1" applyFill="1" applyBorder="1" applyAlignment="1">
      <alignment horizontal="center" vertical="center"/>
    </xf>
    <xf numFmtId="2" fontId="3" fillId="0" borderId="1" xfId="3" applyNumberFormat="1" applyFont="1" applyFill="1" applyBorder="1" applyAlignment="1">
      <alignment horizontal="center" vertical="center"/>
    </xf>
    <xf numFmtId="1" fontId="3" fillId="0" borderId="1" xfId="3" quotePrefix="1" applyNumberFormat="1" applyFont="1" applyFill="1" applyBorder="1" applyAlignment="1">
      <alignment horizontal="center" vertical="center"/>
    </xf>
    <xf numFmtId="2" fontId="3" fillId="0" borderId="1" xfId="3" quotePrefix="1" applyNumberFormat="1" applyFont="1" applyFill="1" applyBorder="1" applyAlignment="1">
      <alignment horizontal="center" vertical="center"/>
    </xf>
    <xf numFmtId="3" fontId="3" fillId="0" borderId="1" xfId="3" quotePrefix="1" applyNumberFormat="1" applyFont="1" applyFill="1" applyBorder="1" applyAlignment="1">
      <alignment horizontal="center" vertical="center"/>
    </xf>
    <xf numFmtId="0" fontId="7" fillId="0" borderId="0" xfId="3" applyFont="1" applyFill="1"/>
    <xf numFmtId="0" fontId="9" fillId="0" borderId="0" xfId="3" applyFont="1" applyFill="1" applyBorder="1"/>
    <xf numFmtId="3" fontId="6" fillId="0" borderId="10" xfId="3" applyNumberFormat="1" applyFont="1" applyFill="1" applyBorder="1" applyAlignment="1">
      <alignment horizontal="left" vertical="center"/>
    </xf>
    <xf numFmtId="3" fontId="6" fillId="0" borderId="11" xfId="3" applyNumberFormat="1" applyFont="1" applyFill="1" applyBorder="1" applyAlignment="1">
      <alignment horizontal="left" vertical="center"/>
    </xf>
    <xf numFmtId="3" fontId="3" fillId="0" borderId="7" xfId="3" applyNumberFormat="1" applyFont="1" applyFill="1" applyBorder="1" applyAlignment="1">
      <alignment horizontal="center" vertical="center"/>
    </xf>
    <xf numFmtId="3" fontId="3" fillId="0" borderId="8" xfId="3" applyNumberFormat="1" applyFont="1" applyFill="1" applyBorder="1" applyAlignment="1">
      <alignment horizontal="center" vertical="center"/>
    </xf>
    <xf numFmtId="0" fontId="3" fillId="0" borderId="8" xfId="3" applyFont="1" applyFill="1" applyBorder="1" applyAlignment="1">
      <alignment horizontal="center" vertical="center"/>
    </xf>
    <xf numFmtId="0" fontId="3" fillId="0" borderId="8" xfId="3" quotePrefix="1" applyFont="1" applyFill="1" applyBorder="1" applyAlignment="1">
      <alignment horizontal="center" vertical="center"/>
    </xf>
    <xf numFmtId="1" fontId="3" fillId="0" borderId="8" xfId="3" applyNumberFormat="1" applyFont="1" applyFill="1" applyBorder="1" applyAlignment="1">
      <alignment horizontal="center" vertical="center"/>
    </xf>
    <xf numFmtId="164" fontId="3" fillId="0" borderId="8" xfId="3" applyNumberFormat="1" applyFont="1" applyFill="1" applyBorder="1" applyAlignment="1">
      <alignment horizontal="center" vertical="center"/>
    </xf>
    <xf numFmtId="2" fontId="3" fillId="0" borderId="8" xfId="3" applyNumberFormat="1" applyFont="1" applyFill="1" applyBorder="1" applyAlignment="1">
      <alignment horizontal="center" vertical="center"/>
    </xf>
    <xf numFmtId="0" fontId="3" fillId="0" borderId="1" xfId="3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8" xfId="0" quotePrefix="1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2" fontId="3" fillId="0" borderId="1" xfId="0" quotePrefix="1" applyNumberFormat="1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/>
    </xf>
    <xf numFmtId="1" fontId="3" fillId="0" borderId="1" xfId="0" quotePrefix="1" applyNumberFormat="1" applyFont="1" applyFill="1" applyBorder="1" applyAlignment="1">
      <alignment horizontal="center" vertical="center"/>
    </xf>
    <xf numFmtId="3" fontId="6" fillId="0" borderId="7" xfId="3" applyNumberFormat="1" applyFont="1" applyFill="1" applyBorder="1" applyAlignment="1">
      <alignment horizontal="left" vertical="center"/>
    </xf>
    <xf numFmtId="0" fontId="3" fillId="0" borderId="12" xfId="3" applyFont="1" applyFill="1" applyBorder="1" applyAlignment="1">
      <alignment vertical="center"/>
    </xf>
    <xf numFmtId="0" fontId="3" fillId="0" borderId="13" xfId="3" applyFont="1" applyFill="1" applyBorder="1" applyAlignment="1">
      <alignment vertical="center"/>
    </xf>
    <xf numFmtId="164" fontId="3" fillId="0" borderId="1" xfId="3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3" fontId="6" fillId="0" borderId="14" xfId="3" applyNumberFormat="1" applyFont="1" applyFill="1" applyBorder="1" applyAlignment="1">
      <alignment horizontal="left" vertical="center"/>
    </xf>
    <xf numFmtId="3" fontId="6" fillId="0" borderId="13" xfId="3" applyNumberFormat="1" applyFont="1" applyFill="1" applyBorder="1" applyAlignment="1">
      <alignment horizontal="left" vertical="center"/>
    </xf>
    <xf numFmtId="0" fontId="6" fillId="0" borderId="14" xfId="3" applyFont="1" applyFill="1" applyBorder="1" applyAlignment="1">
      <alignment vertical="center"/>
    </xf>
    <xf numFmtId="0" fontId="6" fillId="0" borderId="13" xfId="3" applyFont="1" applyFill="1" applyBorder="1" applyAlignment="1">
      <alignment vertical="center"/>
    </xf>
    <xf numFmtId="0" fontId="3" fillId="0" borderId="0" xfId="3" applyFont="1" applyFill="1" applyBorder="1" applyAlignment="1">
      <alignment horizontal="center" vertical="center"/>
    </xf>
    <xf numFmtId="0" fontId="6" fillId="0" borderId="13" xfId="3" applyFont="1" applyFill="1" applyBorder="1" applyAlignment="1">
      <alignment horizontal="left" vertical="center"/>
    </xf>
    <xf numFmtId="1" fontId="3" fillId="0" borderId="9" xfId="3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3" applyFont="1" applyFill="1" applyAlignment="1">
      <alignment vertical="center"/>
    </xf>
    <xf numFmtId="0" fontId="19" fillId="0" borderId="1" xfId="0" applyFont="1" applyFill="1" applyBorder="1" applyAlignment="1">
      <alignment horizontal="center" wrapText="1"/>
    </xf>
    <xf numFmtId="3" fontId="3" fillId="0" borderId="1" xfId="0" applyNumberFormat="1" applyFont="1" applyFill="1" applyBorder="1" applyAlignment="1">
      <alignment horizontal="center" wrapText="1"/>
    </xf>
    <xf numFmtId="3" fontId="3" fillId="0" borderId="5" xfId="3" applyNumberFormat="1" applyFont="1" applyFill="1" applyBorder="1" applyAlignment="1">
      <alignment horizontal="center" vertical="center"/>
    </xf>
    <xf numFmtId="3" fontId="3" fillId="0" borderId="3" xfId="3" applyNumberFormat="1" applyFont="1" applyFill="1" applyBorder="1" applyAlignment="1">
      <alignment horizontal="center" vertical="center"/>
    </xf>
    <xf numFmtId="1" fontId="3" fillId="0" borderId="3" xfId="3" applyNumberFormat="1" applyFont="1" applyFill="1" applyBorder="1" applyAlignment="1">
      <alignment horizontal="center" vertical="center"/>
    </xf>
    <xf numFmtId="0" fontId="8" fillId="0" borderId="0" xfId="3" applyFont="1" applyFill="1" applyBorder="1" applyAlignment="1">
      <alignment horizontal="left"/>
    </xf>
    <xf numFmtId="0" fontId="3" fillId="0" borderId="0" xfId="3" applyFont="1" applyFill="1" applyBorder="1"/>
    <xf numFmtId="1" fontId="3" fillId="0" borderId="0" xfId="3" applyNumberFormat="1" applyFont="1" applyFill="1" applyBorder="1"/>
    <xf numFmtId="2" fontId="3" fillId="0" borderId="0" xfId="3" applyNumberFormat="1" applyFont="1" applyFill="1" applyBorder="1"/>
    <xf numFmtId="12" fontId="18" fillId="0" borderId="0" xfId="3" applyNumberFormat="1" applyFont="1" applyFill="1" applyBorder="1" applyAlignment="1">
      <alignment horizontal="center"/>
    </xf>
    <xf numFmtId="1" fontId="3" fillId="0" borderId="0" xfId="3" applyNumberFormat="1" applyFont="1" applyFill="1"/>
    <xf numFmtId="2" fontId="3" fillId="0" borderId="0" xfId="3" applyNumberFormat="1" applyFont="1" applyFill="1"/>
    <xf numFmtId="0" fontId="2" fillId="0" borderId="1" xfId="3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wrapText="1"/>
    </xf>
    <xf numFmtId="0" fontId="3" fillId="0" borderId="0" xfId="3" applyFont="1" applyFill="1" applyBorder="1" applyAlignment="1">
      <alignment horizontal="center"/>
    </xf>
    <xf numFmtId="3" fontId="3" fillId="0" borderId="15" xfId="3" applyNumberFormat="1" applyFont="1" applyFill="1" applyBorder="1" applyAlignment="1">
      <alignment horizontal="center" vertical="center"/>
    </xf>
    <xf numFmtId="1" fontId="3" fillId="0" borderId="15" xfId="3" applyNumberFormat="1" applyFont="1" applyFill="1" applyBorder="1" applyAlignment="1">
      <alignment horizontal="center" vertical="center"/>
    </xf>
    <xf numFmtId="2" fontId="3" fillId="0" borderId="15" xfId="3" applyNumberFormat="1" applyFont="1" applyFill="1" applyBorder="1" applyAlignment="1">
      <alignment horizontal="center" vertical="center"/>
    </xf>
    <xf numFmtId="3" fontId="3" fillId="0" borderId="16" xfId="0" applyNumberFormat="1" applyFont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 wrapText="1"/>
    </xf>
    <xf numFmtId="3" fontId="3" fillId="0" borderId="17" xfId="0" applyNumberFormat="1" applyFont="1" applyBorder="1" applyAlignment="1">
      <alignment horizontal="center" vertical="center"/>
    </xf>
    <xf numFmtId="3" fontId="3" fillId="0" borderId="3" xfId="0" applyNumberFormat="1" applyFont="1" applyFill="1" applyBorder="1" applyAlignment="1">
      <alignment horizontal="center" vertical="center" wrapText="1"/>
    </xf>
    <xf numFmtId="0" fontId="3" fillId="0" borderId="1" xfId="3" quotePrefix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quotePrefix="1" applyFont="1" applyBorder="1" applyAlignment="1">
      <alignment horizontal="center" vertical="center"/>
    </xf>
    <xf numFmtId="1" fontId="3" fillId="0" borderId="0" xfId="1" applyNumberFormat="1" applyFont="1" applyBorder="1" applyAlignment="1" applyProtection="1">
      <alignment horizontal="center" vertical="center"/>
      <protection locked="0"/>
    </xf>
    <xf numFmtId="2" fontId="3" fillId="0" borderId="0" xfId="0" quotePrefix="1" applyNumberFormat="1" applyFont="1" applyBorder="1" applyAlignment="1">
      <alignment horizontal="center" vertical="center"/>
    </xf>
    <xf numFmtId="1" fontId="3" fillId="0" borderId="0" xfId="0" quotePrefix="1" applyNumberFormat="1" applyFont="1" applyBorder="1" applyAlignment="1">
      <alignment horizontal="center" vertical="center"/>
    </xf>
    <xf numFmtId="3" fontId="3" fillId="0" borderId="8" xfId="0" applyNumberFormat="1" applyFont="1" applyBorder="1" applyAlignment="1">
      <alignment horizontal="center" vertical="center"/>
    </xf>
    <xf numFmtId="3" fontId="3" fillId="0" borderId="18" xfId="0" applyNumberFormat="1" applyFont="1" applyBorder="1" applyAlignment="1">
      <alignment horizontal="center" vertical="center"/>
    </xf>
    <xf numFmtId="0" fontId="3" fillId="0" borderId="15" xfId="3" applyFont="1" applyFill="1" applyBorder="1" applyAlignment="1">
      <alignment horizontal="center" vertical="center"/>
    </xf>
    <xf numFmtId="167" fontId="3" fillId="0" borderId="1" xfId="3" applyNumberFormat="1" applyFont="1" applyFill="1" applyBorder="1" applyAlignment="1">
      <alignment horizontal="center" vertical="center"/>
    </xf>
    <xf numFmtId="3" fontId="3" fillId="0" borderId="15" xfId="0" applyNumberFormat="1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1" fontId="3" fillId="0" borderId="15" xfId="1" applyNumberFormat="1" applyFont="1" applyBorder="1" applyAlignment="1" applyProtection="1">
      <alignment horizontal="center" vertical="center"/>
      <protection locked="0"/>
    </xf>
    <xf numFmtId="0" fontId="3" fillId="0" borderId="3" xfId="0" quotePrefix="1" applyFont="1" applyBorder="1" applyAlignment="1">
      <alignment horizontal="center" vertical="center"/>
    </xf>
    <xf numFmtId="1" fontId="3" fillId="0" borderId="3" xfId="1" applyNumberFormat="1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>
      <alignment vertical="center"/>
    </xf>
    <xf numFmtId="0" fontId="3" fillId="0" borderId="4" xfId="0" applyFont="1" applyBorder="1"/>
    <xf numFmtId="0" fontId="3" fillId="0" borderId="3" xfId="3" applyFont="1" applyFill="1" applyBorder="1" applyAlignment="1">
      <alignment horizontal="center" vertical="center"/>
    </xf>
    <xf numFmtId="0" fontId="3" fillId="0" borderId="1" xfId="0" quotePrefix="1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6" fillId="0" borderId="17" xfId="3" applyFont="1" applyFill="1" applyBorder="1" applyAlignment="1">
      <alignment horizontal="left" vertical="center"/>
    </xf>
    <xf numFmtId="3" fontId="6" fillId="0" borderId="17" xfId="3" applyNumberFormat="1" applyFont="1" applyFill="1" applyBorder="1" applyAlignment="1">
      <alignment horizontal="left" vertical="center"/>
    </xf>
    <xf numFmtId="0" fontId="3" fillId="0" borderId="16" xfId="3" applyFont="1" applyFill="1" applyBorder="1"/>
    <xf numFmtId="3" fontId="3" fillId="0" borderId="4" xfId="3" applyNumberFormat="1" applyFont="1" applyFill="1" applyBorder="1" applyAlignment="1">
      <alignment horizontal="center" vertical="center"/>
    </xf>
    <xf numFmtId="3" fontId="3" fillId="0" borderId="4" xfId="0" applyNumberFormat="1" applyFont="1" applyFill="1" applyBorder="1" applyAlignment="1">
      <alignment horizontal="center" vertical="center"/>
    </xf>
    <xf numFmtId="3" fontId="3" fillId="0" borderId="17" xfId="3" applyNumberFormat="1" applyFont="1" applyFill="1" applyBorder="1" applyAlignment="1">
      <alignment horizontal="center" vertical="center"/>
    </xf>
    <xf numFmtId="0" fontId="3" fillId="0" borderId="17" xfId="3" applyFont="1" applyFill="1" applyBorder="1" applyAlignment="1">
      <alignment vertical="center"/>
    </xf>
    <xf numFmtId="0" fontId="6" fillId="0" borderId="17" xfId="3" applyFont="1" applyFill="1" applyBorder="1" applyAlignment="1">
      <alignment vertical="center"/>
    </xf>
    <xf numFmtId="3" fontId="3" fillId="0" borderId="4" xfId="3" applyNumberFormat="1" applyFont="1" applyFill="1" applyBorder="1" applyAlignment="1">
      <alignment horizontal="center" vertical="center" wrapText="1"/>
    </xf>
    <xf numFmtId="0" fontId="3" fillId="0" borderId="4" xfId="3" applyFont="1" applyFill="1" applyBorder="1" applyAlignment="1">
      <alignment horizontal="center" vertical="center"/>
    </xf>
    <xf numFmtId="3" fontId="3" fillId="0" borderId="19" xfId="0" applyNumberFormat="1" applyFont="1" applyBorder="1" applyAlignment="1">
      <alignment horizontal="center" vertical="center"/>
    </xf>
    <xf numFmtId="3" fontId="3" fillId="0" borderId="20" xfId="0" applyNumberFormat="1" applyFont="1" applyBorder="1" applyAlignment="1">
      <alignment horizontal="center" vertical="center"/>
    </xf>
    <xf numFmtId="3" fontId="3" fillId="0" borderId="20" xfId="0" quotePrefix="1" applyNumberFormat="1" applyFont="1" applyBorder="1" applyAlignment="1">
      <alignment horizontal="center" vertical="center"/>
    </xf>
    <xf numFmtId="1" fontId="3" fillId="0" borderId="20" xfId="0" applyNumberFormat="1" applyFont="1" applyBorder="1" applyAlignment="1">
      <alignment horizontal="center" vertical="center"/>
    </xf>
    <xf numFmtId="2" fontId="3" fillId="0" borderId="20" xfId="0" applyNumberFormat="1" applyFont="1" applyBorder="1" applyAlignment="1">
      <alignment horizontal="center" vertical="center"/>
    </xf>
    <xf numFmtId="3" fontId="3" fillId="0" borderId="21" xfId="0" applyNumberFormat="1" applyFont="1" applyBorder="1" applyAlignment="1">
      <alignment horizontal="center" vertical="center" wrapText="1"/>
    </xf>
    <xf numFmtId="3" fontId="3" fillId="0" borderId="12" xfId="0" applyNumberFormat="1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1" fontId="3" fillId="0" borderId="15" xfId="0" applyNumberFormat="1" applyFont="1" applyBorder="1" applyAlignment="1">
      <alignment horizontal="center" vertical="center"/>
    </xf>
    <xf numFmtId="2" fontId="3" fillId="0" borderId="15" xfId="0" applyNumberFormat="1" applyFont="1" applyBorder="1" applyAlignment="1">
      <alignment horizontal="center" vertical="center"/>
    </xf>
    <xf numFmtId="2" fontId="3" fillId="0" borderId="8" xfId="3" quotePrefix="1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2" fontId="3" fillId="0" borderId="1" xfId="0" quotePrefix="1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wrapText="1"/>
    </xf>
    <xf numFmtId="167" fontId="3" fillId="0" borderId="3" xfId="0" applyNumberFormat="1" applyFont="1" applyBorder="1" applyAlignment="1">
      <alignment horizontal="center" vertical="center"/>
    </xf>
    <xf numFmtId="2" fontId="3" fillId="0" borderId="3" xfId="3" applyNumberFormat="1" applyFont="1" applyFill="1" applyBorder="1" applyAlignment="1">
      <alignment horizontal="center" vertical="center"/>
    </xf>
    <xf numFmtId="3" fontId="3" fillId="0" borderId="6" xfId="3" applyNumberFormat="1" applyFont="1" applyFill="1" applyBorder="1" applyAlignment="1">
      <alignment horizontal="center" vertical="center" wrapText="1"/>
    </xf>
    <xf numFmtId="3" fontId="3" fillId="0" borderId="12" xfId="3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1" fontId="3" fillId="0" borderId="15" xfId="3" quotePrefix="1" applyNumberFormat="1" applyFont="1" applyFill="1" applyBorder="1" applyAlignment="1">
      <alignment horizontal="center" vertical="center"/>
    </xf>
    <xf numFmtId="1" fontId="3" fillId="0" borderId="8" xfId="3" quotePrefix="1" applyNumberFormat="1" applyFont="1" applyFill="1" applyBorder="1" applyAlignment="1">
      <alignment horizontal="center" vertical="center"/>
    </xf>
    <xf numFmtId="1" fontId="3" fillId="0" borderId="1" xfId="1" applyNumberFormat="1" applyFont="1" applyBorder="1" applyAlignment="1" applyProtection="1">
      <alignment horizontal="center" vertical="center" wrapText="1"/>
      <protection locked="0"/>
    </xf>
    <xf numFmtId="1" fontId="3" fillId="0" borderId="1" xfId="1" quotePrefix="1" applyNumberFormat="1" applyFont="1" applyBorder="1" applyAlignment="1" applyProtection="1">
      <alignment horizontal="center" vertical="center"/>
      <protection locked="0"/>
    </xf>
    <xf numFmtId="1" fontId="3" fillId="0" borderId="1" xfId="1" quotePrefix="1" applyNumberFormat="1" applyFont="1" applyBorder="1" applyAlignment="1" applyProtection="1">
      <alignment horizontal="center" vertical="center" wrapText="1"/>
      <protection locked="0"/>
    </xf>
    <xf numFmtId="1" fontId="3" fillId="0" borderId="3" xfId="1" quotePrefix="1" applyNumberFormat="1" applyFont="1" applyBorder="1" applyAlignment="1" applyProtection="1">
      <alignment horizontal="center" vertical="center"/>
      <protection locked="0"/>
    </xf>
    <xf numFmtId="1" fontId="3" fillId="0" borderId="8" xfId="0" quotePrefix="1" applyNumberFormat="1" applyFont="1" applyBorder="1" applyAlignment="1">
      <alignment horizontal="center" vertical="center" wrapText="1"/>
    </xf>
    <xf numFmtId="1" fontId="3" fillId="0" borderId="20" xfId="0" quotePrefix="1" applyNumberFormat="1" applyFont="1" applyBorder="1" applyAlignment="1">
      <alignment horizontal="center" vertical="center"/>
    </xf>
    <xf numFmtId="1" fontId="3" fillId="0" borderId="3" xfId="3" quotePrefix="1" applyNumberFormat="1" applyFont="1" applyFill="1" applyBorder="1" applyAlignment="1">
      <alignment horizontal="center" vertical="center"/>
    </xf>
    <xf numFmtId="3" fontId="3" fillId="0" borderId="13" xfId="0" applyNumberFormat="1" applyFont="1" applyFill="1" applyBorder="1" applyAlignment="1">
      <alignment horizontal="center" vertical="center"/>
    </xf>
    <xf numFmtId="0" fontId="18" fillId="0" borderId="0" xfId="0" applyFont="1"/>
    <xf numFmtId="0" fontId="18" fillId="0" borderId="0" xfId="0" applyFont="1" applyAlignment="1">
      <alignment wrapText="1"/>
    </xf>
    <xf numFmtId="0" fontId="3" fillId="0" borderId="0" xfId="0" applyFont="1" applyAlignment="1">
      <alignment vertical="center"/>
    </xf>
    <xf numFmtId="0" fontId="3" fillId="0" borderId="22" xfId="0" quotePrefix="1" applyFont="1" applyBorder="1" applyAlignment="1">
      <alignment horizontal="center" vertical="center"/>
    </xf>
    <xf numFmtId="1" fontId="3" fillId="0" borderId="22" xfId="1" quotePrefix="1" applyNumberFormat="1" applyFont="1" applyBorder="1" applyAlignment="1" applyProtection="1">
      <alignment horizontal="center" vertical="center"/>
      <protection locked="0"/>
    </xf>
    <xf numFmtId="3" fontId="3" fillId="0" borderId="23" xfId="0" applyNumberFormat="1" applyFont="1" applyBorder="1" applyAlignment="1">
      <alignment horizontal="center" vertical="center"/>
    </xf>
    <xf numFmtId="3" fontId="3" fillId="0" borderId="24" xfId="0" applyNumberFormat="1" applyFont="1" applyBorder="1" applyAlignment="1">
      <alignment horizontal="center" vertical="center"/>
    </xf>
    <xf numFmtId="3" fontId="3" fillId="0" borderId="24" xfId="0" quotePrefix="1" applyNumberFormat="1" applyFont="1" applyBorder="1" applyAlignment="1">
      <alignment horizontal="center" vertical="center"/>
    </xf>
    <xf numFmtId="1" fontId="3" fillId="0" borderId="24" xfId="0" applyNumberFormat="1" applyFont="1" applyBorder="1" applyAlignment="1">
      <alignment horizontal="center" vertical="center"/>
    </xf>
    <xf numFmtId="2" fontId="3" fillId="0" borderId="24" xfId="0" applyNumberFormat="1" applyFont="1" applyBorder="1" applyAlignment="1">
      <alignment horizontal="center" vertical="center"/>
    </xf>
    <xf numFmtId="1" fontId="3" fillId="0" borderId="24" xfId="0" quotePrefix="1" applyNumberFormat="1" applyFont="1" applyBorder="1" applyAlignment="1">
      <alignment horizontal="center" vertical="center"/>
    </xf>
    <xf numFmtId="3" fontId="3" fillId="0" borderId="25" xfId="0" applyNumberFormat="1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" fontId="3" fillId="0" borderId="0" xfId="3" quotePrefix="1" applyNumberFormat="1" applyFont="1" applyFill="1" applyAlignment="1">
      <alignment horizontal="center" vertical="center"/>
    </xf>
    <xf numFmtId="3" fontId="3" fillId="0" borderId="6" xfId="3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2" xfId="0" quotePrefix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 wrapText="1"/>
    </xf>
    <xf numFmtId="0" fontId="3" fillId="0" borderId="26" xfId="0" quotePrefix="1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1" fontId="3" fillId="0" borderId="12" xfId="0" applyNumberFormat="1" applyFont="1" applyBorder="1" applyAlignment="1">
      <alignment horizontal="center" vertical="center"/>
    </xf>
    <xf numFmtId="3" fontId="3" fillId="0" borderId="28" xfId="0" applyNumberFormat="1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1" fontId="3" fillId="0" borderId="8" xfId="1" applyNumberFormat="1" applyFont="1" applyBorder="1" applyAlignment="1" applyProtection="1">
      <alignment horizontal="center" vertical="center"/>
      <protection locked="0"/>
    </xf>
    <xf numFmtId="1" fontId="3" fillId="0" borderId="22" xfId="0" applyNumberFormat="1" applyFont="1" applyBorder="1" applyAlignment="1">
      <alignment horizontal="center" vertical="center"/>
    </xf>
    <xf numFmtId="1" fontId="3" fillId="0" borderId="22" xfId="0" quotePrefix="1" applyNumberFormat="1" applyFont="1" applyBorder="1" applyAlignment="1">
      <alignment horizontal="center" vertical="center"/>
    </xf>
    <xf numFmtId="1" fontId="3" fillId="0" borderId="8" xfId="0" applyNumberFormat="1" applyFont="1" applyBorder="1" applyAlignment="1">
      <alignment horizontal="center" vertical="center"/>
    </xf>
    <xf numFmtId="0" fontId="3" fillId="0" borderId="13" xfId="3" quotePrefix="1" applyFont="1" applyFill="1" applyBorder="1" applyAlignment="1">
      <alignment horizontal="center" vertical="center"/>
    </xf>
    <xf numFmtId="1" fontId="3" fillId="0" borderId="22" xfId="3" quotePrefix="1" applyNumberFormat="1" applyFont="1" applyFill="1" applyBorder="1" applyAlignment="1">
      <alignment horizontal="center" vertical="center"/>
    </xf>
    <xf numFmtId="0" fontId="3" fillId="0" borderId="15" xfId="3" applyFont="1" applyFill="1" applyBorder="1" applyAlignment="1">
      <alignment horizontal="center" vertical="center" wrapText="1"/>
    </xf>
    <xf numFmtId="0" fontId="3" fillId="0" borderId="8" xfId="3" applyFont="1" applyFill="1" applyBorder="1" applyAlignment="1">
      <alignment horizontal="center" vertical="center" wrapText="1"/>
    </xf>
    <xf numFmtId="0" fontId="26" fillId="0" borderId="1" xfId="0" quotePrefix="1" applyFont="1" applyBorder="1" applyAlignment="1">
      <alignment horizontal="center" vertical="center" wrapText="1"/>
    </xf>
    <xf numFmtId="0" fontId="3" fillId="0" borderId="0" xfId="0" quotePrefix="1" applyFont="1" applyAlignment="1">
      <alignment horizontal="center" vertical="center"/>
    </xf>
    <xf numFmtId="0" fontId="3" fillId="0" borderId="8" xfId="3" quotePrefix="1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/>
    </xf>
    <xf numFmtId="0" fontId="22" fillId="3" borderId="1" xfId="0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/>
    </xf>
    <xf numFmtId="0" fontId="23" fillId="0" borderId="1" xfId="0" applyNumberFormat="1" applyFont="1" applyBorder="1" applyAlignment="1">
      <alignment horizontal="center" vertical="center"/>
    </xf>
    <xf numFmtId="1" fontId="27" fillId="0" borderId="1" xfId="0" applyNumberFormat="1" applyFont="1" applyFill="1" applyBorder="1" applyAlignment="1">
      <alignment horizontal="right" vertical="center"/>
    </xf>
    <xf numFmtId="3" fontId="22" fillId="0" borderId="1" xfId="0" applyNumberFormat="1" applyFont="1" applyBorder="1" applyAlignment="1">
      <alignment horizontal="center" vertical="center"/>
    </xf>
    <xf numFmtId="0" fontId="22" fillId="2" borderId="1" xfId="0" applyFont="1" applyFill="1" applyBorder="1" applyAlignment="1">
      <alignment horizontal="right"/>
    </xf>
    <xf numFmtId="3" fontId="23" fillId="0" borderId="1" xfId="0" applyNumberFormat="1" applyFont="1" applyBorder="1" applyAlignment="1">
      <alignment horizontal="center" vertical="center"/>
    </xf>
    <xf numFmtId="164" fontId="28" fillId="0" borderId="1" xfId="0" applyNumberFormat="1" applyFont="1" applyBorder="1" applyAlignment="1">
      <alignment horizontal="center"/>
    </xf>
    <xf numFmtId="0" fontId="28" fillId="0" borderId="1" xfId="0" applyFont="1" applyBorder="1" applyAlignment="1">
      <alignment horizontal="center"/>
    </xf>
    <xf numFmtId="0" fontId="22" fillId="0" borderId="1" xfId="0" applyFont="1" applyBorder="1" applyAlignment="1">
      <alignment horizontal="center" vertical="center"/>
    </xf>
    <xf numFmtId="164" fontId="22" fillId="0" borderId="1" xfId="0" applyNumberFormat="1" applyFont="1" applyBorder="1" applyAlignment="1">
      <alignment horizontal="center" vertical="center"/>
    </xf>
    <xf numFmtId="164" fontId="22" fillId="2" borderId="1" xfId="0" applyNumberFormat="1" applyFont="1" applyFill="1" applyBorder="1" applyAlignment="1">
      <alignment horizontal="center"/>
    </xf>
    <xf numFmtId="3" fontId="22" fillId="2" borderId="1" xfId="0" applyNumberFormat="1" applyFont="1" applyFill="1" applyBorder="1" applyAlignment="1">
      <alignment horizontal="center"/>
    </xf>
    <xf numFmtId="1" fontId="22" fillId="0" borderId="1" xfId="0" applyNumberFormat="1" applyFont="1" applyBorder="1" applyAlignment="1">
      <alignment horizontal="center" vertical="center"/>
    </xf>
    <xf numFmtId="164" fontId="28" fillId="0" borderId="1" xfId="0" quotePrefix="1" applyNumberFormat="1" applyFont="1" applyBorder="1" applyAlignment="1">
      <alignment horizontal="center"/>
    </xf>
    <xf numFmtId="0" fontId="22" fillId="0" borderId="1" xfId="0" applyFont="1" applyBorder="1"/>
    <xf numFmtId="164" fontId="22" fillId="0" borderId="1" xfId="0" applyNumberFormat="1" applyFont="1" applyBorder="1" applyAlignment="1">
      <alignment horizontal="center"/>
    </xf>
    <xf numFmtId="3" fontId="23" fillId="0" borderId="1" xfId="0" applyNumberFormat="1" applyFont="1" applyBorder="1" applyAlignment="1">
      <alignment horizontal="center"/>
    </xf>
    <xf numFmtId="1" fontId="23" fillId="0" borderId="1" xfId="0" applyNumberFormat="1" applyFont="1" applyBorder="1" applyAlignment="1">
      <alignment horizontal="center"/>
    </xf>
    <xf numFmtId="1" fontId="27" fillId="0" borderId="1" xfId="4" applyNumberFormat="1" applyFont="1" applyFill="1" applyBorder="1" applyAlignment="1">
      <alignment vertical="center"/>
    </xf>
    <xf numFmtId="0" fontId="28" fillId="0" borderId="1" xfId="0" quotePrefix="1" applyFont="1" applyBorder="1" applyAlignment="1">
      <alignment horizontal="center"/>
    </xf>
    <xf numFmtId="0" fontId="22" fillId="0" borderId="1" xfId="0" quotePrefix="1" applyFont="1" applyBorder="1" applyAlignment="1">
      <alignment horizontal="center"/>
    </xf>
    <xf numFmtId="1" fontId="23" fillId="0" borderId="1" xfId="0" applyNumberFormat="1" applyFont="1" applyBorder="1" applyAlignment="1">
      <alignment horizontal="center" vertical="center"/>
    </xf>
    <xf numFmtId="164" fontId="23" fillId="0" borderId="1" xfId="0" quotePrefix="1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" fontId="13" fillId="0" borderId="8" xfId="2" applyNumberFormat="1" applyFill="1" applyBorder="1" applyAlignment="1" applyProtection="1">
      <alignment horizontal="center" vertical="center"/>
    </xf>
    <xf numFmtId="3" fontId="3" fillId="0" borderId="23" xfId="3" applyNumberFormat="1" applyFont="1" applyFill="1" applyBorder="1" applyAlignment="1">
      <alignment horizontal="center" vertical="center"/>
    </xf>
    <xf numFmtId="0" fontId="3" fillId="0" borderId="24" xfId="3" applyFont="1" applyFill="1" applyBorder="1" applyAlignment="1">
      <alignment horizontal="center" vertical="center"/>
    </xf>
    <xf numFmtId="0" fontId="3" fillId="0" borderId="24" xfId="3" applyFont="1" applyFill="1" applyBorder="1" applyAlignment="1">
      <alignment horizontal="center" vertical="center" wrapText="1"/>
    </xf>
    <xf numFmtId="1" fontId="3" fillId="0" borderId="24" xfId="3" applyNumberFormat="1" applyFont="1" applyFill="1" applyBorder="1" applyAlignment="1">
      <alignment horizontal="center" vertical="center"/>
    </xf>
    <xf numFmtId="2" fontId="3" fillId="0" borderId="3" xfId="3" quotePrefix="1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" fontId="29" fillId="0" borderId="0" xfId="0" applyNumberFormat="1" applyFont="1" applyAlignment="1">
      <alignment horizontal="center"/>
    </xf>
    <xf numFmtId="1" fontId="29" fillId="0" borderId="1" xfId="0" applyNumberFormat="1" applyFont="1" applyBorder="1" applyAlignment="1">
      <alignment horizontal="center"/>
    </xf>
    <xf numFmtId="1" fontId="2" fillId="0" borderId="0" xfId="0" applyNumberFormat="1" applyFont="1" applyAlignment="1">
      <alignment horizontal="center"/>
    </xf>
    <xf numFmtId="3" fontId="4" fillId="0" borderId="33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3" fontId="6" fillId="0" borderId="10" xfId="0" applyNumberFormat="1" applyFont="1" applyBorder="1" applyAlignment="1">
      <alignment horizontal="left" vertical="center" wrapText="1"/>
    </xf>
    <xf numFmtId="3" fontId="6" fillId="0" borderId="11" xfId="0" applyNumberFormat="1" applyFont="1" applyBorder="1" applyAlignment="1">
      <alignment horizontal="left" vertical="center" wrapText="1"/>
    </xf>
    <xf numFmtId="3" fontId="6" fillId="0" borderId="16" xfId="0" applyNumberFormat="1" applyFont="1" applyBorder="1" applyAlignment="1">
      <alignment horizontal="left" vertical="center" wrapText="1"/>
    </xf>
    <xf numFmtId="3" fontId="6" fillId="0" borderId="29" xfId="0" applyNumberFormat="1" applyFont="1" applyBorder="1" applyAlignment="1">
      <alignment horizontal="center" vertical="center" wrapText="1"/>
    </xf>
    <xf numFmtId="3" fontId="6" fillId="0" borderId="9" xfId="0" applyNumberFormat="1" applyFont="1" applyBorder="1" applyAlignment="1">
      <alignment horizontal="center" vertical="center" wrapText="1"/>
    </xf>
    <xf numFmtId="3" fontId="6" fillId="0" borderId="24" xfId="0" applyNumberFormat="1" applyFont="1" applyBorder="1" applyAlignment="1">
      <alignment horizontal="center" vertical="center" wrapText="1"/>
    </xf>
    <xf numFmtId="1" fontId="6" fillId="0" borderId="29" xfId="0" applyNumberFormat="1" applyFont="1" applyBorder="1" applyAlignment="1">
      <alignment horizontal="center" vertical="center" wrapText="1"/>
    </xf>
    <xf numFmtId="1" fontId="6" fillId="0" borderId="9" xfId="0" applyNumberFormat="1" applyFont="1" applyBorder="1" applyAlignment="1">
      <alignment horizontal="center" vertical="center" wrapText="1"/>
    </xf>
    <xf numFmtId="1" fontId="6" fillId="0" borderId="24" xfId="0" applyNumberFormat="1" applyFont="1" applyBorder="1" applyAlignment="1">
      <alignment horizontal="center" vertical="center" wrapText="1"/>
    </xf>
    <xf numFmtId="2" fontId="6" fillId="0" borderId="29" xfId="0" applyNumberFormat="1" applyFont="1" applyBorder="1" applyAlignment="1">
      <alignment horizontal="center" vertical="center" wrapText="1"/>
    </xf>
    <xf numFmtId="2" fontId="6" fillId="0" borderId="9" xfId="0" applyNumberFormat="1" applyFont="1" applyBorder="1" applyAlignment="1">
      <alignment horizontal="center" vertical="center" wrapText="1"/>
    </xf>
    <xf numFmtId="2" fontId="6" fillId="0" borderId="24" xfId="0" applyNumberFormat="1" applyFont="1" applyBorder="1" applyAlignment="1">
      <alignment horizontal="center" vertical="center" wrapText="1"/>
    </xf>
    <xf numFmtId="3" fontId="6" fillId="0" borderId="30" xfId="0" applyNumberFormat="1" applyFont="1" applyBorder="1" applyAlignment="1">
      <alignment horizontal="left" vertical="center" wrapText="1"/>
    </xf>
    <xf numFmtId="3" fontId="6" fillId="0" borderId="31" xfId="0" applyNumberFormat="1" applyFont="1" applyBorder="1" applyAlignment="1">
      <alignment horizontal="left" vertical="center" wrapText="1"/>
    </xf>
    <xf numFmtId="3" fontId="6" fillId="0" borderId="32" xfId="0" applyNumberFormat="1" applyFont="1" applyBorder="1" applyAlignment="1">
      <alignment horizontal="left" vertical="center" wrapText="1"/>
    </xf>
    <xf numFmtId="2" fontId="6" fillId="0" borderId="34" xfId="0" applyNumberFormat="1" applyFont="1" applyBorder="1" applyAlignment="1">
      <alignment horizontal="center" vertical="center" wrapText="1"/>
    </xf>
    <xf numFmtId="2" fontId="6" fillId="0" borderId="35" xfId="0" applyNumberFormat="1" applyFont="1" applyBorder="1" applyAlignment="1">
      <alignment horizontal="center" vertical="center" wrapText="1"/>
    </xf>
    <xf numFmtId="2" fontId="6" fillId="0" borderId="25" xfId="0" applyNumberFormat="1" applyFont="1" applyBorder="1" applyAlignment="1">
      <alignment horizontal="center" vertical="center" wrapText="1"/>
    </xf>
    <xf numFmtId="3" fontId="6" fillId="0" borderId="36" xfId="0" applyNumberFormat="1" applyFont="1" applyBorder="1" applyAlignment="1">
      <alignment horizontal="center" vertical="center" wrapText="1"/>
    </xf>
    <xf numFmtId="3" fontId="6" fillId="0" borderId="37" xfId="0" applyNumberFormat="1" applyFont="1" applyBorder="1" applyAlignment="1">
      <alignment horizontal="center" vertical="center" wrapText="1"/>
    </xf>
    <xf numFmtId="3" fontId="6" fillId="0" borderId="23" xfId="0" applyNumberFormat="1" applyFont="1" applyBorder="1" applyAlignment="1">
      <alignment horizontal="center" vertical="center" wrapText="1"/>
    </xf>
    <xf numFmtId="0" fontId="6" fillId="0" borderId="14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6" fillId="0" borderId="17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18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3" fontId="6" fillId="0" borderId="34" xfId="0" applyNumberFormat="1" applyFont="1" applyBorder="1" applyAlignment="1">
      <alignment horizontal="center" vertical="center" wrapText="1"/>
    </xf>
    <xf numFmtId="3" fontId="6" fillId="0" borderId="35" xfId="0" applyNumberFormat="1" applyFont="1" applyBorder="1" applyAlignment="1">
      <alignment horizontal="center" vertical="center" wrapText="1"/>
    </xf>
    <xf numFmtId="3" fontId="6" fillId="0" borderId="25" xfId="0" applyNumberFormat="1" applyFont="1" applyBorder="1" applyAlignment="1">
      <alignment horizontal="center" vertical="center" wrapText="1"/>
    </xf>
    <xf numFmtId="3" fontId="16" fillId="0" borderId="0" xfId="0" applyNumberFormat="1" applyFont="1" applyBorder="1" applyAlignment="1">
      <alignment horizontal="center"/>
    </xf>
    <xf numFmtId="0" fontId="6" fillId="0" borderId="30" xfId="0" applyFont="1" applyBorder="1" applyAlignment="1">
      <alignment horizontal="left" vertical="center"/>
    </xf>
    <xf numFmtId="0" fontId="6" fillId="0" borderId="31" xfId="0" applyFont="1" applyBorder="1" applyAlignment="1">
      <alignment horizontal="left" vertical="center"/>
    </xf>
    <xf numFmtId="0" fontId="6" fillId="0" borderId="32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6" fillId="0" borderId="17" xfId="0" applyFont="1" applyBorder="1" applyAlignment="1">
      <alignment horizontal="left" vertical="center"/>
    </xf>
    <xf numFmtId="0" fontId="6" fillId="0" borderId="38" xfId="0" applyFont="1" applyBorder="1" applyAlignment="1">
      <alignment horizontal="left" vertical="center"/>
    </xf>
    <xf numFmtId="0" fontId="6" fillId="0" borderId="39" xfId="0" applyFont="1" applyBorder="1" applyAlignment="1">
      <alignment horizontal="left" vertical="center"/>
    </xf>
    <xf numFmtId="0" fontId="6" fillId="0" borderId="40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3" fontId="14" fillId="0" borderId="29" xfId="0" applyNumberFormat="1" applyFont="1" applyBorder="1" applyAlignment="1">
      <alignment horizontal="center" vertical="center" wrapText="1"/>
    </xf>
    <xf numFmtId="3" fontId="14" fillId="0" borderId="9" xfId="0" applyNumberFormat="1" applyFont="1" applyBorder="1" applyAlignment="1">
      <alignment horizontal="center" vertical="center" wrapText="1"/>
    </xf>
    <xf numFmtId="3" fontId="14" fillId="0" borderId="24" xfId="0" applyNumberFormat="1" applyFont="1" applyBorder="1" applyAlignment="1">
      <alignment horizontal="center" vertical="center" wrapText="1"/>
    </xf>
    <xf numFmtId="1" fontId="14" fillId="0" borderId="29" xfId="0" applyNumberFormat="1" applyFont="1" applyBorder="1" applyAlignment="1">
      <alignment horizontal="center" vertical="center" wrapText="1"/>
    </xf>
    <xf numFmtId="1" fontId="14" fillId="0" borderId="9" xfId="0" applyNumberFormat="1" applyFont="1" applyBorder="1" applyAlignment="1">
      <alignment horizontal="center" vertical="center" wrapText="1"/>
    </xf>
    <xf numFmtId="1" fontId="14" fillId="0" borderId="24" xfId="0" applyNumberFormat="1" applyFont="1" applyBorder="1" applyAlignment="1">
      <alignment horizontal="center" vertical="center" wrapText="1"/>
    </xf>
    <xf numFmtId="3" fontId="14" fillId="0" borderId="10" xfId="0" applyNumberFormat="1" applyFont="1" applyBorder="1" applyAlignment="1">
      <alignment horizontal="left" vertical="center" wrapText="1"/>
    </xf>
    <xf numFmtId="3" fontId="14" fillId="0" borderId="11" xfId="0" applyNumberFormat="1" applyFont="1" applyBorder="1" applyAlignment="1">
      <alignment horizontal="left" vertical="center" wrapText="1"/>
    </xf>
    <xf numFmtId="3" fontId="14" fillId="0" borderId="16" xfId="0" applyNumberFormat="1" applyFont="1" applyBorder="1" applyAlignment="1">
      <alignment horizontal="left" vertical="center" wrapText="1"/>
    </xf>
    <xf numFmtId="3" fontId="14" fillId="0" borderId="30" xfId="0" applyNumberFormat="1" applyFont="1" applyBorder="1" applyAlignment="1">
      <alignment horizontal="left" vertical="center" wrapText="1"/>
    </xf>
    <xf numFmtId="3" fontId="14" fillId="0" borderId="31" xfId="0" applyNumberFormat="1" applyFont="1" applyBorder="1" applyAlignment="1">
      <alignment horizontal="left" vertical="center" wrapText="1"/>
    </xf>
    <xf numFmtId="3" fontId="14" fillId="0" borderId="32" xfId="0" applyNumberFormat="1" applyFont="1" applyBorder="1" applyAlignment="1">
      <alignment horizontal="left" vertical="center" wrapText="1"/>
    </xf>
    <xf numFmtId="3" fontId="14" fillId="0" borderId="34" xfId="0" applyNumberFormat="1" applyFont="1" applyBorder="1" applyAlignment="1">
      <alignment horizontal="center" vertical="center" wrapText="1"/>
    </xf>
    <xf numFmtId="3" fontId="14" fillId="0" borderId="35" xfId="0" applyNumberFormat="1" applyFont="1" applyBorder="1" applyAlignment="1">
      <alignment horizontal="center" vertical="center" wrapText="1"/>
    </xf>
    <xf numFmtId="3" fontId="14" fillId="0" borderId="25" xfId="0" applyNumberFormat="1" applyFont="1" applyBorder="1" applyAlignment="1">
      <alignment horizontal="center" vertical="center" wrapText="1"/>
    </xf>
    <xf numFmtId="3" fontId="14" fillId="0" borderId="36" xfId="0" applyNumberFormat="1" applyFont="1" applyBorder="1" applyAlignment="1">
      <alignment horizontal="center" vertical="center" wrapText="1"/>
    </xf>
    <xf numFmtId="3" fontId="14" fillId="0" borderId="37" xfId="0" applyNumberFormat="1" applyFont="1" applyBorder="1" applyAlignment="1">
      <alignment horizontal="center" vertical="center" wrapText="1"/>
    </xf>
    <xf numFmtId="3" fontId="14" fillId="0" borderId="23" xfId="0" applyNumberFormat="1" applyFont="1" applyBorder="1" applyAlignment="1">
      <alignment horizontal="center" vertical="center" wrapText="1"/>
    </xf>
    <xf numFmtId="2" fontId="14" fillId="0" borderId="29" xfId="0" applyNumberFormat="1" applyFont="1" applyBorder="1" applyAlignment="1">
      <alignment horizontal="center" vertical="center" wrapText="1"/>
    </xf>
    <xf numFmtId="2" fontId="14" fillId="0" borderId="9" xfId="0" applyNumberFormat="1" applyFont="1" applyBorder="1" applyAlignment="1">
      <alignment horizontal="center" vertical="center" wrapText="1"/>
    </xf>
    <xf numFmtId="2" fontId="14" fillId="0" borderId="24" xfId="0" applyNumberFormat="1" applyFont="1" applyBorder="1" applyAlignment="1">
      <alignment horizontal="center" vertical="center" wrapText="1"/>
    </xf>
    <xf numFmtId="3" fontId="6" fillId="0" borderId="36" xfId="3" applyNumberFormat="1" applyFont="1" applyFill="1" applyBorder="1" applyAlignment="1">
      <alignment horizontal="center" vertical="center" wrapText="1"/>
    </xf>
    <xf numFmtId="3" fontId="6" fillId="0" borderId="37" xfId="3" applyNumberFormat="1" applyFont="1" applyFill="1" applyBorder="1" applyAlignment="1">
      <alignment horizontal="center" vertical="center" wrapText="1"/>
    </xf>
    <xf numFmtId="3" fontId="6" fillId="0" borderId="23" xfId="3" applyNumberFormat="1" applyFont="1" applyFill="1" applyBorder="1" applyAlignment="1">
      <alignment horizontal="center" vertical="center" wrapText="1"/>
    </xf>
    <xf numFmtId="3" fontId="6" fillId="0" borderId="29" xfId="3" applyNumberFormat="1" applyFont="1" applyFill="1" applyBorder="1" applyAlignment="1">
      <alignment horizontal="center" vertical="center" wrapText="1"/>
    </xf>
    <xf numFmtId="3" fontId="6" fillId="0" borderId="9" xfId="3" applyNumberFormat="1" applyFont="1" applyFill="1" applyBorder="1" applyAlignment="1">
      <alignment horizontal="center" vertical="center" wrapText="1"/>
    </xf>
    <xf numFmtId="3" fontId="6" fillId="0" borderId="24" xfId="3" applyNumberFormat="1" applyFont="1" applyFill="1" applyBorder="1" applyAlignment="1">
      <alignment horizontal="center" vertical="center" wrapText="1"/>
    </xf>
    <xf numFmtId="0" fontId="4" fillId="0" borderId="0" xfId="3" applyFont="1" applyFill="1" applyAlignment="1">
      <alignment horizontal="center" vertical="center"/>
    </xf>
    <xf numFmtId="0" fontId="5" fillId="0" borderId="0" xfId="3" applyFont="1" applyFill="1" applyAlignment="1">
      <alignment horizontal="center" vertical="center"/>
    </xf>
    <xf numFmtId="0" fontId="6" fillId="0" borderId="0" xfId="3" applyFont="1" applyFill="1" applyAlignment="1">
      <alignment horizontal="center" vertical="center"/>
    </xf>
    <xf numFmtId="0" fontId="2" fillId="0" borderId="0" xfId="3" applyFont="1" applyFill="1" applyAlignment="1">
      <alignment horizontal="center" vertical="center"/>
    </xf>
    <xf numFmtId="3" fontId="16" fillId="0" borderId="33" xfId="3" applyNumberFormat="1" applyFont="1" applyFill="1" applyBorder="1" applyAlignment="1">
      <alignment horizontal="center" vertical="center"/>
    </xf>
    <xf numFmtId="1" fontId="6" fillId="0" borderId="29" xfId="3" applyNumberFormat="1" applyFont="1" applyFill="1" applyBorder="1" applyAlignment="1">
      <alignment horizontal="center" vertical="center" wrapText="1"/>
    </xf>
    <xf numFmtId="1" fontId="6" fillId="0" borderId="9" xfId="3" applyNumberFormat="1" applyFont="1" applyFill="1" applyBorder="1" applyAlignment="1">
      <alignment horizontal="center" vertical="center" wrapText="1"/>
    </xf>
    <xf numFmtId="1" fontId="6" fillId="0" borderId="24" xfId="3" applyNumberFormat="1" applyFont="1" applyFill="1" applyBorder="1" applyAlignment="1">
      <alignment horizontal="center" vertical="center" wrapText="1"/>
    </xf>
    <xf numFmtId="2" fontId="6" fillId="0" borderId="29" xfId="3" applyNumberFormat="1" applyFont="1" applyFill="1" applyBorder="1" applyAlignment="1">
      <alignment horizontal="center" vertical="center" wrapText="1"/>
    </xf>
    <xf numFmtId="2" fontId="6" fillId="0" borderId="9" xfId="3" applyNumberFormat="1" applyFont="1" applyFill="1" applyBorder="1" applyAlignment="1">
      <alignment horizontal="center" vertical="center" wrapText="1"/>
    </xf>
    <xf numFmtId="2" fontId="6" fillId="0" borderId="24" xfId="3" applyNumberFormat="1" applyFont="1" applyFill="1" applyBorder="1" applyAlignment="1">
      <alignment horizontal="center" vertical="center" wrapText="1"/>
    </xf>
    <xf numFmtId="1" fontId="6" fillId="0" borderId="34" xfId="3" applyNumberFormat="1" applyFont="1" applyFill="1" applyBorder="1" applyAlignment="1">
      <alignment horizontal="center" vertical="center" wrapText="1"/>
    </xf>
    <xf numFmtId="1" fontId="6" fillId="0" borderId="35" xfId="3" applyNumberFormat="1" applyFont="1" applyFill="1" applyBorder="1" applyAlignment="1">
      <alignment horizontal="center" vertical="center" wrapText="1"/>
    </xf>
    <xf numFmtId="1" fontId="6" fillId="0" borderId="25" xfId="3" applyNumberFormat="1" applyFont="1" applyFill="1" applyBorder="1" applyAlignment="1">
      <alignment horizontal="center" vertical="center" wrapText="1"/>
    </xf>
    <xf numFmtId="0" fontId="6" fillId="0" borderId="14" xfId="3" applyFont="1" applyFill="1" applyBorder="1" applyAlignment="1">
      <alignment horizontal="left" vertical="center"/>
    </xf>
    <xf numFmtId="0" fontId="6" fillId="0" borderId="13" xfId="3" applyFont="1" applyFill="1" applyBorder="1" applyAlignment="1">
      <alignment horizontal="left" vertical="center"/>
    </xf>
    <xf numFmtId="0" fontId="6" fillId="0" borderId="17" xfId="3" applyFont="1" applyFill="1" applyBorder="1" applyAlignment="1">
      <alignment horizontal="left" vertical="center"/>
    </xf>
    <xf numFmtId="12" fontId="18" fillId="0" borderId="0" xfId="3" applyNumberFormat="1" applyFont="1" applyFill="1" applyBorder="1" applyAlignment="1">
      <alignment horizontal="center"/>
    </xf>
    <xf numFmtId="3" fontId="6" fillId="0" borderId="41" xfId="3" applyNumberFormat="1" applyFont="1" applyFill="1" applyBorder="1" applyAlignment="1">
      <alignment horizontal="left" vertical="center"/>
    </xf>
    <xf numFmtId="3" fontId="6" fillId="0" borderId="42" xfId="3" applyNumberFormat="1" applyFont="1" applyFill="1" applyBorder="1" applyAlignment="1">
      <alignment horizontal="left" vertical="center"/>
    </xf>
    <xf numFmtId="3" fontId="6" fillId="0" borderId="43" xfId="3" applyNumberFormat="1" applyFont="1" applyFill="1" applyBorder="1" applyAlignment="1">
      <alignment horizontal="left" vertical="center"/>
    </xf>
    <xf numFmtId="3" fontId="6" fillId="0" borderId="14" xfId="3" applyNumberFormat="1" applyFont="1" applyFill="1" applyBorder="1" applyAlignment="1">
      <alignment horizontal="left" vertical="center"/>
    </xf>
    <xf numFmtId="3" fontId="6" fillId="0" borderId="13" xfId="3" applyNumberFormat="1" applyFont="1" applyFill="1" applyBorder="1" applyAlignment="1">
      <alignment horizontal="left" vertical="center"/>
    </xf>
    <xf numFmtId="3" fontId="6" fillId="0" borderId="17" xfId="3" applyNumberFormat="1" applyFont="1" applyFill="1" applyBorder="1" applyAlignment="1">
      <alignment horizontal="left" vertical="center"/>
    </xf>
    <xf numFmtId="3" fontId="6" fillId="0" borderId="30" xfId="3" applyNumberFormat="1" applyFont="1" applyFill="1" applyBorder="1" applyAlignment="1">
      <alignment horizontal="left" vertical="center"/>
    </xf>
    <xf numFmtId="3" fontId="6" fillId="0" borderId="31" xfId="3" applyNumberFormat="1" applyFont="1" applyFill="1" applyBorder="1" applyAlignment="1">
      <alignment horizontal="left" vertical="center"/>
    </xf>
    <xf numFmtId="3" fontId="6" fillId="0" borderId="32" xfId="3" applyNumberFormat="1" applyFont="1" applyFill="1" applyBorder="1" applyAlignment="1">
      <alignment horizontal="left" vertical="center"/>
    </xf>
    <xf numFmtId="0" fontId="20" fillId="2" borderId="1" xfId="0" applyFont="1" applyFill="1" applyBorder="1" applyAlignment="1">
      <alignment horizontal="center" vertical="center" wrapText="1"/>
    </xf>
    <xf numFmtId="3" fontId="16" fillId="0" borderId="11" xfId="3" applyNumberFormat="1" applyFont="1" applyFill="1" applyBorder="1" applyAlignment="1">
      <alignment horizontal="center" vertical="center"/>
    </xf>
    <xf numFmtId="0" fontId="21" fillId="0" borderId="0" xfId="0" applyFont="1" applyBorder="1"/>
    <xf numFmtId="0" fontId="24" fillId="2" borderId="12" xfId="0" applyFont="1" applyFill="1" applyBorder="1" applyAlignment="1">
      <alignment horizontal="center"/>
    </xf>
    <xf numFmtId="0" fontId="24" fillId="2" borderId="13" xfId="0" applyFont="1" applyFill="1" applyBorder="1" applyAlignment="1">
      <alignment horizontal="center"/>
    </xf>
    <xf numFmtId="0" fontId="20" fillId="2" borderId="26" xfId="0" applyFont="1" applyFill="1" applyBorder="1" applyAlignment="1">
      <alignment horizontal="center" vertical="center" wrapText="1"/>
    </xf>
    <xf numFmtId="0" fontId="20" fillId="2" borderId="44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/>
    </xf>
  </cellXfs>
  <cellStyles count="5">
    <cellStyle name="Comma" xfId="1" builtinId="3"/>
    <cellStyle name="Hyperlink" xfId="2" builtinId="8"/>
    <cellStyle name="Normal" xfId="0" builtinId="0"/>
    <cellStyle name="Normal 2" xfId="3"/>
    <cellStyle name="Normal 3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2000@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03"/>
  <sheetViews>
    <sheetView workbookViewId="0">
      <pane ySplit="8" topLeftCell="A57" activePane="bottomLeft" state="frozen"/>
      <selection pane="bottomLeft" activeCell="A61" sqref="A61:XFD61"/>
    </sheetView>
  </sheetViews>
  <sheetFormatPr defaultRowHeight="12.75"/>
  <cols>
    <col min="1" max="1" width="7.5703125" style="4" customWidth="1"/>
    <col min="2" max="2" width="12.5703125" style="4" customWidth="1"/>
    <col min="3" max="3" width="8.5703125" style="4" customWidth="1"/>
    <col min="4" max="4" width="10.140625" style="4" customWidth="1"/>
    <col min="5" max="5" width="21.7109375" style="4" customWidth="1"/>
    <col min="6" max="7" width="11.7109375" style="14" customWidth="1"/>
    <col min="8" max="8" width="8.5703125" style="9" customWidth="1"/>
    <col min="9" max="9" width="10" style="4" customWidth="1"/>
    <col min="10" max="10" width="12.5703125" style="14" customWidth="1"/>
    <col min="11" max="11" width="30" style="4" customWidth="1"/>
    <col min="12" max="16384" width="9.140625" style="4"/>
  </cols>
  <sheetData>
    <row r="1" spans="1:15" ht="18">
      <c r="A1" s="259" t="s">
        <v>0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  <c r="L1" s="1"/>
    </row>
    <row r="2" spans="1:15" ht="15">
      <c r="A2" s="260" t="s">
        <v>1073</v>
      </c>
      <c r="B2" s="260"/>
      <c r="C2" s="260"/>
      <c r="D2" s="260"/>
      <c r="E2" s="260"/>
      <c r="F2" s="260"/>
      <c r="G2" s="260"/>
      <c r="H2" s="260"/>
      <c r="I2" s="260"/>
      <c r="J2" s="260"/>
      <c r="K2" s="260"/>
      <c r="L2" s="1"/>
    </row>
    <row r="3" spans="1:15" ht="15.75">
      <c r="A3" s="261" t="s">
        <v>1</v>
      </c>
      <c r="B3" s="261"/>
      <c r="C3" s="261"/>
      <c r="D3" s="261"/>
      <c r="E3" s="261"/>
      <c r="F3" s="261"/>
      <c r="G3" s="261"/>
      <c r="H3" s="261"/>
      <c r="I3" s="261"/>
      <c r="J3" s="261"/>
      <c r="K3" s="261"/>
      <c r="L3" s="1"/>
    </row>
    <row r="4" spans="1:15" ht="14.25">
      <c r="A4" s="262" t="s">
        <v>309</v>
      </c>
      <c r="B4" s="262"/>
      <c r="C4" s="262"/>
      <c r="D4" s="262"/>
      <c r="E4" s="262"/>
      <c r="F4" s="262"/>
      <c r="G4" s="262"/>
      <c r="H4" s="262"/>
      <c r="I4" s="262"/>
      <c r="J4" s="262"/>
      <c r="K4" s="262"/>
      <c r="L4" s="1"/>
    </row>
    <row r="5" spans="1:15" s="1" customFormat="1" ht="18.75" thickBot="1">
      <c r="A5" s="258" t="s">
        <v>169</v>
      </c>
      <c r="B5" s="258"/>
      <c r="C5" s="258"/>
      <c r="D5" s="258"/>
      <c r="E5" s="258"/>
      <c r="F5" s="258"/>
      <c r="G5" s="258"/>
      <c r="H5" s="258"/>
      <c r="I5" s="258"/>
      <c r="J5" s="258"/>
      <c r="K5" s="258"/>
    </row>
    <row r="6" spans="1:15" s="2" customFormat="1" ht="21" customHeight="1">
      <c r="A6" s="281" t="s">
        <v>3</v>
      </c>
      <c r="B6" s="266" t="s">
        <v>186</v>
      </c>
      <c r="C6" s="266" t="s">
        <v>5</v>
      </c>
      <c r="D6" s="266" t="s">
        <v>489</v>
      </c>
      <c r="E6" s="266" t="s">
        <v>6</v>
      </c>
      <c r="F6" s="269" t="s">
        <v>7</v>
      </c>
      <c r="G6" s="269" t="s">
        <v>1131</v>
      </c>
      <c r="H6" s="272" t="s">
        <v>8</v>
      </c>
      <c r="I6" s="266" t="s">
        <v>9</v>
      </c>
      <c r="J6" s="269" t="s">
        <v>194</v>
      </c>
      <c r="K6" s="278" t="s">
        <v>202</v>
      </c>
    </row>
    <row r="7" spans="1:15" s="2" customFormat="1" ht="21" customHeight="1">
      <c r="A7" s="282"/>
      <c r="B7" s="267"/>
      <c r="C7" s="267"/>
      <c r="D7" s="267"/>
      <c r="E7" s="267"/>
      <c r="F7" s="270"/>
      <c r="G7" s="270"/>
      <c r="H7" s="273"/>
      <c r="I7" s="267"/>
      <c r="J7" s="270"/>
      <c r="K7" s="279"/>
    </row>
    <row r="8" spans="1:15" s="2" customFormat="1" ht="37.5" customHeight="1" thickBot="1">
      <c r="A8" s="283"/>
      <c r="B8" s="268"/>
      <c r="C8" s="268"/>
      <c r="D8" s="268"/>
      <c r="E8" s="268"/>
      <c r="F8" s="271"/>
      <c r="G8" s="271"/>
      <c r="H8" s="274"/>
      <c r="I8" s="268"/>
      <c r="J8" s="271"/>
      <c r="K8" s="280"/>
    </row>
    <row r="9" spans="1:15" s="2" customFormat="1" ht="18" customHeight="1">
      <c r="A9" s="275" t="s">
        <v>490</v>
      </c>
      <c r="B9" s="276"/>
      <c r="C9" s="276"/>
      <c r="D9" s="276"/>
      <c r="E9" s="276"/>
      <c r="F9" s="276"/>
      <c r="G9" s="276"/>
      <c r="H9" s="276"/>
      <c r="I9" s="276"/>
      <c r="J9" s="276"/>
      <c r="K9" s="277"/>
    </row>
    <row r="10" spans="1:15" ht="18" customHeight="1">
      <c r="A10" s="22">
        <v>1</v>
      </c>
      <c r="B10" s="7" t="s">
        <v>401</v>
      </c>
      <c r="C10" s="17" t="s">
        <v>249</v>
      </c>
      <c r="D10" s="23" t="s">
        <v>11</v>
      </c>
      <c r="E10" s="17" t="s">
        <v>82</v>
      </c>
      <c r="F10" s="21">
        <v>4800</v>
      </c>
      <c r="G10" s="179" t="s">
        <v>11</v>
      </c>
      <c r="H10" s="18">
        <v>6.58</v>
      </c>
      <c r="I10" s="17" t="s">
        <v>183</v>
      </c>
      <c r="J10" s="12">
        <v>3562</v>
      </c>
      <c r="K10" s="30" t="s">
        <v>275</v>
      </c>
      <c r="L10" s="5"/>
      <c r="M10" s="5"/>
      <c r="N10" s="5"/>
      <c r="O10" s="42"/>
    </row>
    <row r="11" spans="1:15" ht="18" customHeight="1">
      <c r="A11" s="22">
        <v>2</v>
      </c>
      <c r="B11" s="7" t="s">
        <v>362</v>
      </c>
      <c r="C11" s="17" t="s">
        <v>363</v>
      </c>
      <c r="D11" s="23" t="s">
        <v>11</v>
      </c>
      <c r="E11" s="17" t="s">
        <v>364</v>
      </c>
      <c r="F11" s="21">
        <v>4300</v>
      </c>
      <c r="G11" s="179" t="s">
        <v>11</v>
      </c>
      <c r="H11" s="18">
        <v>7.5</v>
      </c>
      <c r="I11" s="17" t="s">
        <v>365</v>
      </c>
      <c r="J11" s="12">
        <v>4446</v>
      </c>
      <c r="K11" s="30" t="s">
        <v>275</v>
      </c>
      <c r="M11" s="5"/>
      <c r="N11" s="5"/>
      <c r="O11" s="42"/>
    </row>
    <row r="12" spans="1:15" ht="18" customHeight="1">
      <c r="A12" s="22">
        <v>3</v>
      </c>
      <c r="B12" s="7" t="s">
        <v>170</v>
      </c>
      <c r="C12" s="17" t="s">
        <v>70</v>
      </c>
      <c r="D12" s="23" t="s">
        <v>11</v>
      </c>
      <c r="E12" s="17">
        <v>8512</v>
      </c>
      <c r="F12" s="21">
        <v>3700</v>
      </c>
      <c r="G12" s="179" t="s">
        <v>11</v>
      </c>
      <c r="H12" s="18">
        <v>7.41</v>
      </c>
      <c r="I12" s="17" t="s">
        <v>171</v>
      </c>
      <c r="J12" s="12">
        <v>1821</v>
      </c>
      <c r="K12" s="30" t="s">
        <v>275</v>
      </c>
      <c r="L12" s="3"/>
      <c r="M12" s="5"/>
      <c r="N12" s="5"/>
      <c r="O12" s="42"/>
    </row>
    <row r="13" spans="1:15" ht="18" customHeight="1">
      <c r="A13" s="22">
        <v>4</v>
      </c>
      <c r="B13" s="7" t="s">
        <v>1537</v>
      </c>
      <c r="C13" s="17" t="s">
        <v>1540</v>
      </c>
      <c r="D13" s="23" t="s">
        <v>11</v>
      </c>
      <c r="E13" s="17" t="s">
        <v>1543</v>
      </c>
      <c r="F13" s="21">
        <v>3097</v>
      </c>
      <c r="G13" s="179" t="s">
        <v>11</v>
      </c>
      <c r="H13" s="24">
        <v>6.4</v>
      </c>
      <c r="I13" s="17" t="s">
        <v>171</v>
      </c>
      <c r="J13" s="12">
        <v>1821</v>
      </c>
      <c r="K13" s="30" t="s">
        <v>866</v>
      </c>
      <c r="L13" s="3"/>
      <c r="M13" s="5"/>
      <c r="N13" s="5"/>
      <c r="O13" s="42"/>
    </row>
    <row r="14" spans="1:15" ht="18" customHeight="1">
      <c r="A14" s="22">
        <v>5</v>
      </c>
      <c r="B14" s="7" t="s">
        <v>1538</v>
      </c>
      <c r="C14" s="17" t="s">
        <v>1541</v>
      </c>
      <c r="D14" s="23" t="s">
        <v>11</v>
      </c>
      <c r="E14" s="17" t="s">
        <v>1544</v>
      </c>
      <c r="F14" s="21">
        <v>3330</v>
      </c>
      <c r="G14" s="179" t="s">
        <v>11</v>
      </c>
      <c r="H14" s="24" t="s">
        <v>11</v>
      </c>
      <c r="I14" s="17" t="s">
        <v>365</v>
      </c>
      <c r="J14" s="12">
        <v>4446</v>
      </c>
      <c r="K14" s="30" t="s">
        <v>275</v>
      </c>
      <c r="L14" s="3"/>
      <c r="M14" s="5"/>
      <c r="N14" s="5"/>
      <c r="O14" s="42"/>
    </row>
    <row r="15" spans="1:15" ht="18" customHeight="1">
      <c r="A15" s="22">
        <v>6</v>
      </c>
      <c r="B15" s="7" t="s">
        <v>1539</v>
      </c>
      <c r="C15" s="17" t="s">
        <v>1542</v>
      </c>
      <c r="D15" s="23" t="s">
        <v>11</v>
      </c>
      <c r="E15" s="23" t="s">
        <v>1545</v>
      </c>
      <c r="F15" s="21">
        <v>3391</v>
      </c>
      <c r="G15" s="179" t="s">
        <v>11</v>
      </c>
      <c r="H15" s="24">
        <v>6.49</v>
      </c>
      <c r="I15" s="17" t="s">
        <v>171</v>
      </c>
      <c r="J15" s="12">
        <v>1821</v>
      </c>
      <c r="K15" s="30" t="s">
        <v>275</v>
      </c>
      <c r="L15" s="3"/>
      <c r="M15" s="5"/>
      <c r="N15" s="5"/>
      <c r="O15" s="42"/>
    </row>
    <row r="16" spans="1:15" ht="18" customHeight="1">
      <c r="A16" s="22">
        <v>7</v>
      </c>
      <c r="B16" s="7" t="s">
        <v>1231</v>
      </c>
      <c r="C16" s="17" t="s">
        <v>979</v>
      </c>
      <c r="D16" s="23" t="s">
        <v>11</v>
      </c>
      <c r="E16" s="17" t="s">
        <v>1232</v>
      </c>
      <c r="F16" s="21">
        <v>3686</v>
      </c>
      <c r="G16" s="179" t="s">
        <v>11</v>
      </c>
      <c r="H16" s="18">
        <v>7.6</v>
      </c>
      <c r="I16" s="17" t="s">
        <v>73</v>
      </c>
      <c r="J16" s="12">
        <v>1819</v>
      </c>
      <c r="K16" s="30" t="s">
        <v>866</v>
      </c>
      <c r="L16" s="3"/>
      <c r="M16" s="5"/>
      <c r="N16" s="5"/>
      <c r="O16" s="42"/>
    </row>
    <row r="17" spans="1:15" ht="18" customHeight="1">
      <c r="A17" s="22">
        <v>8</v>
      </c>
      <c r="B17" s="7" t="s">
        <v>1531</v>
      </c>
      <c r="C17" s="17" t="s">
        <v>1532</v>
      </c>
      <c r="D17" s="23" t="s">
        <v>11</v>
      </c>
      <c r="E17" s="23" t="s">
        <v>1533</v>
      </c>
      <c r="F17" s="21">
        <v>3175</v>
      </c>
      <c r="G17" s="179" t="s">
        <v>11</v>
      </c>
      <c r="H17" s="24" t="s">
        <v>11</v>
      </c>
      <c r="I17" s="17" t="s">
        <v>73</v>
      </c>
      <c r="J17" s="12">
        <v>1819</v>
      </c>
      <c r="K17" s="30" t="s">
        <v>866</v>
      </c>
      <c r="L17" s="3"/>
      <c r="M17" s="5"/>
      <c r="N17" s="5"/>
      <c r="O17" s="42"/>
    </row>
    <row r="18" spans="1:15" ht="18" customHeight="1">
      <c r="A18" s="22">
        <v>9</v>
      </c>
      <c r="B18" s="7" t="s">
        <v>530</v>
      </c>
      <c r="C18" s="17" t="s">
        <v>531</v>
      </c>
      <c r="D18" s="23" t="s">
        <v>11</v>
      </c>
      <c r="E18" s="17" t="s">
        <v>532</v>
      </c>
      <c r="F18" s="21">
        <v>3600</v>
      </c>
      <c r="G18" s="179" t="s">
        <v>11</v>
      </c>
      <c r="H18" s="18">
        <v>7.9</v>
      </c>
      <c r="I18" s="17" t="s">
        <v>533</v>
      </c>
      <c r="J18" s="12">
        <v>1776</v>
      </c>
      <c r="K18" s="30" t="s">
        <v>275</v>
      </c>
      <c r="L18" s="3"/>
      <c r="M18" s="5"/>
      <c r="N18" s="5"/>
      <c r="O18" s="42"/>
    </row>
    <row r="19" spans="1:15" ht="18" customHeight="1">
      <c r="A19" s="22">
        <v>10</v>
      </c>
      <c r="B19" s="7" t="s">
        <v>450</v>
      </c>
      <c r="C19" s="17" t="s">
        <v>451</v>
      </c>
      <c r="D19" s="23" t="s">
        <v>11</v>
      </c>
      <c r="E19" s="17" t="s">
        <v>452</v>
      </c>
      <c r="F19" s="21">
        <v>3600</v>
      </c>
      <c r="G19" s="179" t="s">
        <v>11</v>
      </c>
      <c r="H19" s="18">
        <v>7.1</v>
      </c>
      <c r="I19" s="17" t="s">
        <v>183</v>
      </c>
      <c r="J19" s="12">
        <v>1785</v>
      </c>
      <c r="K19" s="30" t="s">
        <v>214</v>
      </c>
      <c r="L19" s="3"/>
      <c r="M19" s="5"/>
      <c r="N19" s="5"/>
      <c r="O19" s="42"/>
    </row>
    <row r="20" spans="1:15" ht="18" customHeight="1">
      <c r="A20" s="22">
        <v>11</v>
      </c>
      <c r="B20" s="7" t="s">
        <v>151</v>
      </c>
      <c r="C20" s="17" t="s">
        <v>160</v>
      </c>
      <c r="D20" s="23" t="s">
        <v>11</v>
      </c>
      <c r="E20" s="17">
        <v>4006</v>
      </c>
      <c r="F20" s="21">
        <v>3412</v>
      </c>
      <c r="G20" s="179" t="s">
        <v>11</v>
      </c>
      <c r="H20" s="18">
        <v>7.8</v>
      </c>
      <c r="I20" s="17" t="s">
        <v>74</v>
      </c>
      <c r="J20" s="12">
        <v>1804</v>
      </c>
      <c r="K20" s="30" t="s">
        <v>275</v>
      </c>
      <c r="L20" s="3"/>
      <c r="M20" s="5"/>
      <c r="N20" s="5"/>
      <c r="O20" s="42"/>
    </row>
    <row r="21" spans="1:15" ht="18" customHeight="1">
      <c r="A21" s="22">
        <v>12</v>
      </c>
      <c r="B21" s="7" t="s">
        <v>172</v>
      </c>
      <c r="C21" s="17" t="s">
        <v>173</v>
      </c>
      <c r="D21" s="23" t="s">
        <v>11</v>
      </c>
      <c r="E21" s="17">
        <v>4063</v>
      </c>
      <c r="F21" s="21">
        <v>3295</v>
      </c>
      <c r="G21" s="179" t="s">
        <v>11</v>
      </c>
      <c r="H21" s="18">
        <v>7.69</v>
      </c>
      <c r="I21" s="17" t="s">
        <v>74</v>
      </c>
      <c r="J21" s="12">
        <v>1804</v>
      </c>
      <c r="K21" s="30" t="s">
        <v>275</v>
      </c>
      <c r="L21" s="3"/>
      <c r="M21" s="5"/>
      <c r="N21" s="5"/>
      <c r="O21" s="42"/>
    </row>
    <row r="22" spans="1:15" ht="18" customHeight="1">
      <c r="A22" s="22">
        <v>13</v>
      </c>
      <c r="B22" s="7" t="s">
        <v>624</v>
      </c>
      <c r="C22" s="17" t="s">
        <v>625</v>
      </c>
      <c r="D22" s="23" t="s">
        <v>11</v>
      </c>
      <c r="E22" s="17" t="s">
        <v>626</v>
      </c>
      <c r="F22" s="21">
        <v>3200</v>
      </c>
      <c r="G22" s="179" t="s">
        <v>11</v>
      </c>
      <c r="H22" s="18" t="s">
        <v>11</v>
      </c>
      <c r="I22" s="17" t="s">
        <v>183</v>
      </c>
      <c r="J22" s="12">
        <v>1784.97</v>
      </c>
      <c r="K22" s="30" t="s">
        <v>214</v>
      </c>
      <c r="L22" s="3"/>
      <c r="M22" s="5"/>
      <c r="N22" s="5"/>
      <c r="O22" s="42"/>
    </row>
    <row r="23" spans="1:15" ht="18" customHeight="1">
      <c r="A23" s="22">
        <v>14</v>
      </c>
      <c r="B23" s="7" t="s">
        <v>923</v>
      </c>
      <c r="C23" s="17" t="s">
        <v>925</v>
      </c>
      <c r="D23" s="23" t="s">
        <v>11</v>
      </c>
      <c r="E23" s="17">
        <v>340002195575</v>
      </c>
      <c r="F23" s="21">
        <v>3641</v>
      </c>
      <c r="G23" s="179" t="s">
        <v>11</v>
      </c>
      <c r="H23" s="18">
        <v>7.3</v>
      </c>
      <c r="I23" s="17" t="s">
        <v>73</v>
      </c>
      <c r="J23" s="12">
        <v>1819</v>
      </c>
      <c r="K23" s="30" t="s">
        <v>866</v>
      </c>
      <c r="L23" s="3"/>
      <c r="M23" s="5"/>
      <c r="N23" s="5"/>
      <c r="O23" s="42"/>
    </row>
    <row r="24" spans="1:15">
      <c r="A24" s="22">
        <v>15</v>
      </c>
      <c r="B24" s="161" t="s">
        <v>1400</v>
      </c>
      <c r="C24" s="166" t="s">
        <v>1312</v>
      </c>
      <c r="D24" s="23" t="s">
        <v>11</v>
      </c>
      <c r="E24" s="210">
        <v>380010007688</v>
      </c>
      <c r="F24" s="166">
        <v>3586.53</v>
      </c>
      <c r="G24" s="190" t="s">
        <v>11</v>
      </c>
      <c r="H24" s="24" t="s">
        <v>11</v>
      </c>
      <c r="I24" s="17" t="s">
        <v>73</v>
      </c>
      <c r="J24" s="208">
        <v>1819</v>
      </c>
      <c r="K24" s="168" t="s">
        <v>1406</v>
      </c>
      <c r="L24" s="3"/>
      <c r="M24" s="5"/>
      <c r="N24" s="5"/>
      <c r="O24" s="42"/>
    </row>
    <row r="25" spans="1:15">
      <c r="A25" s="22">
        <v>16</v>
      </c>
      <c r="B25" s="161" t="s">
        <v>1423</v>
      </c>
      <c r="C25" s="166" t="s">
        <v>1424</v>
      </c>
      <c r="D25" s="23" t="s">
        <v>11</v>
      </c>
      <c r="E25" s="220" t="s">
        <v>1425</v>
      </c>
      <c r="F25" s="198" t="s">
        <v>11</v>
      </c>
      <c r="G25" s="190">
        <v>2465.59</v>
      </c>
      <c r="H25" s="24" t="s">
        <v>11</v>
      </c>
      <c r="I25" s="17" t="s">
        <v>73</v>
      </c>
      <c r="J25" s="208">
        <v>1819</v>
      </c>
      <c r="K25" s="168" t="s">
        <v>1406</v>
      </c>
      <c r="L25" s="3"/>
      <c r="M25" s="5"/>
      <c r="N25" s="5"/>
      <c r="O25" s="42"/>
    </row>
    <row r="26" spans="1:15" ht="18" customHeight="1">
      <c r="A26" s="22">
        <v>17</v>
      </c>
      <c r="B26" s="7" t="s">
        <v>1281</v>
      </c>
      <c r="C26" s="17" t="s">
        <v>1222</v>
      </c>
      <c r="D26" s="23" t="s">
        <v>11</v>
      </c>
      <c r="E26" s="17">
        <v>340021346007</v>
      </c>
      <c r="F26" s="21">
        <v>3279</v>
      </c>
      <c r="G26" s="179" t="s">
        <v>11</v>
      </c>
      <c r="H26" s="18">
        <v>8</v>
      </c>
      <c r="I26" s="17" t="s">
        <v>183</v>
      </c>
      <c r="J26" s="12">
        <v>1784.97</v>
      </c>
      <c r="K26" s="30" t="s">
        <v>866</v>
      </c>
      <c r="L26" s="3"/>
      <c r="M26" s="5"/>
      <c r="N26" s="5"/>
      <c r="O26" s="42"/>
    </row>
    <row r="27" spans="1:15" ht="18" customHeight="1">
      <c r="A27" s="22">
        <v>18</v>
      </c>
      <c r="B27" s="7" t="s">
        <v>1282</v>
      </c>
      <c r="C27" s="17" t="s">
        <v>1285</v>
      </c>
      <c r="D27" s="23" t="s">
        <v>11</v>
      </c>
      <c r="E27" s="17">
        <v>190000504801</v>
      </c>
      <c r="F27" s="21">
        <v>3178</v>
      </c>
      <c r="G27" s="179" t="s">
        <v>11</v>
      </c>
      <c r="H27" s="18">
        <v>7.3</v>
      </c>
      <c r="I27" s="17" t="s">
        <v>73</v>
      </c>
      <c r="J27" s="12">
        <v>1819</v>
      </c>
      <c r="K27" s="30" t="s">
        <v>866</v>
      </c>
      <c r="L27" s="3"/>
      <c r="M27" s="5"/>
      <c r="N27" s="5"/>
      <c r="O27" s="42"/>
    </row>
    <row r="28" spans="1:15" ht="18" customHeight="1">
      <c r="A28" s="22">
        <v>19</v>
      </c>
      <c r="B28" s="7" t="s">
        <v>1283</v>
      </c>
      <c r="C28" s="17" t="s">
        <v>1286</v>
      </c>
      <c r="D28" s="23" t="s">
        <v>11</v>
      </c>
      <c r="E28" s="17">
        <v>340004038452</v>
      </c>
      <c r="F28" s="21">
        <v>3360</v>
      </c>
      <c r="G28" s="179" t="s">
        <v>11</v>
      </c>
      <c r="H28" s="24" t="s">
        <v>11</v>
      </c>
      <c r="I28" s="17" t="s">
        <v>73</v>
      </c>
      <c r="J28" s="12">
        <v>1819</v>
      </c>
      <c r="K28" s="30" t="s">
        <v>866</v>
      </c>
      <c r="L28" s="3"/>
      <c r="M28" s="5"/>
      <c r="N28" s="5"/>
      <c r="O28" s="42"/>
    </row>
    <row r="29" spans="1:15" ht="18" customHeight="1">
      <c r="A29" s="22">
        <v>20</v>
      </c>
      <c r="B29" s="7" t="s">
        <v>1607</v>
      </c>
      <c r="C29" s="17" t="s">
        <v>1217</v>
      </c>
      <c r="D29" s="23" t="s">
        <v>11</v>
      </c>
      <c r="E29" s="17">
        <v>380005825896</v>
      </c>
      <c r="F29" s="21">
        <v>3347</v>
      </c>
      <c r="G29" s="179" t="s">
        <v>11</v>
      </c>
      <c r="H29" s="24" t="s">
        <v>11</v>
      </c>
      <c r="I29" s="17" t="s">
        <v>73</v>
      </c>
      <c r="J29" s="12">
        <v>1819</v>
      </c>
      <c r="K29" s="30" t="s">
        <v>1606</v>
      </c>
      <c r="L29" s="3"/>
      <c r="M29" s="5"/>
      <c r="N29" s="5"/>
      <c r="O29" s="42"/>
    </row>
    <row r="30" spans="1:15" ht="18" customHeight="1">
      <c r="A30" s="22">
        <v>21</v>
      </c>
      <c r="B30" s="7" t="s">
        <v>1284</v>
      </c>
      <c r="C30" s="17" t="s">
        <v>1246</v>
      </c>
      <c r="D30" s="23" t="s">
        <v>11</v>
      </c>
      <c r="E30" s="17" t="s">
        <v>1287</v>
      </c>
      <c r="F30" s="21">
        <v>3419</v>
      </c>
      <c r="G30" s="179" t="s">
        <v>11</v>
      </c>
      <c r="H30" s="18">
        <v>7.3</v>
      </c>
      <c r="I30" s="17" t="s">
        <v>171</v>
      </c>
      <c r="J30" s="12">
        <v>3564</v>
      </c>
      <c r="K30" s="30" t="s">
        <v>866</v>
      </c>
      <c r="L30" s="3"/>
      <c r="M30" s="5"/>
      <c r="N30" s="5"/>
      <c r="O30" s="42"/>
    </row>
    <row r="31" spans="1:15" ht="18" customHeight="1">
      <c r="A31" s="22">
        <v>22</v>
      </c>
      <c r="B31" s="7" t="s">
        <v>402</v>
      </c>
      <c r="C31" s="17" t="s">
        <v>259</v>
      </c>
      <c r="D31" s="23" t="s">
        <v>11</v>
      </c>
      <c r="E31" s="17" t="s">
        <v>300</v>
      </c>
      <c r="F31" s="21">
        <v>3095</v>
      </c>
      <c r="G31" s="179" t="s">
        <v>11</v>
      </c>
      <c r="H31" s="18">
        <v>6.58</v>
      </c>
      <c r="I31" s="17" t="s">
        <v>365</v>
      </c>
      <c r="J31" s="12">
        <v>4446</v>
      </c>
      <c r="K31" s="30" t="s">
        <v>275</v>
      </c>
      <c r="L31" s="3"/>
      <c r="M31" s="5"/>
      <c r="N31" s="5"/>
      <c r="O31" s="42"/>
    </row>
    <row r="32" spans="1:15" ht="18" customHeight="1">
      <c r="A32" s="22">
        <v>23</v>
      </c>
      <c r="B32" s="7" t="s">
        <v>1385</v>
      </c>
      <c r="C32" s="17" t="s">
        <v>1386</v>
      </c>
      <c r="D32" s="23" t="s">
        <v>11</v>
      </c>
      <c r="E32" s="17">
        <v>340021517156</v>
      </c>
      <c r="F32" s="21">
        <v>3037.43</v>
      </c>
      <c r="G32" s="179" t="s">
        <v>11</v>
      </c>
      <c r="H32" s="18">
        <v>7</v>
      </c>
      <c r="I32" s="17" t="s">
        <v>73</v>
      </c>
      <c r="J32" s="12">
        <v>1819</v>
      </c>
      <c r="K32" s="30" t="s">
        <v>866</v>
      </c>
      <c r="L32" s="3"/>
      <c r="M32" s="5"/>
      <c r="N32" s="5"/>
      <c r="O32" s="42"/>
    </row>
    <row r="33" spans="1:15" ht="18" customHeight="1">
      <c r="A33" s="22">
        <v>24</v>
      </c>
      <c r="B33" s="7" t="s">
        <v>864</v>
      </c>
      <c r="C33" s="17" t="s">
        <v>865</v>
      </c>
      <c r="D33" s="23" t="s">
        <v>11</v>
      </c>
      <c r="E33" s="17">
        <v>79115546</v>
      </c>
      <c r="F33" s="21">
        <v>3046</v>
      </c>
      <c r="G33" s="179" t="s">
        <v>11</v>
      </c>
      <c r="H33" s="18">
        <v>7</v>
      </c>
      <c r="I33" s="17" t="s">
        <v>73</v>
      </c>
      <c r="J33" s="12">
        <v>1819</v>
      </c>
      <c r="K33" s="30" t="s">
        <v>866</v>
      </c>
      <c r="L33" s="3"/>
      <c r="M33" s="5"/>
      <c r="N33" s="5"/>
      <c r="O33" s="42"/>
    </row>
    <row r="34" spans="1:15" ht="18" customHeight="1">
      <c r="A34" s="22">
        <v>25</v>
      </c>
      <c r="B34" s="7" t="s">
        <v>699</v>
      </c>
      <c r="C34" s="17" t="s">
        <v>700</v>
      </c>
      <c r="D34" s="23" t="s">
        <v>11</v>
      </c>
      <c r="E34" s="12">
        <v>340021462464</v>
      </c>
      <c r="F34" s="21">
        <v>3024</v>
      </c>
      <c r="G34" s="179" t="s">
        <v>11</v>
      </c>
      <c r="H34" s="18">
        <v>8</v>
      </c>
      <c r="I34" s="17" t="s">
        <v>183</v>
      </c>
      <c r="J34" s="12">
        <v>3562</v>
      </c>
      <c r="K34" s="30" t="s">
        <v>214</v>
      </c>
      <c r="L34" s="3"/>
      <c r="M34" s="5"/>
      <c r="N34" s="5"/>
      <c r="O34" s="42"/>
    </row>
    <row r="35" spans="1:15" ht="21" customHeight="1">
      <c r="A35" s="22">
        <v>26</v>
      </c>
      <c r="B35" s="7" t="s">
        <v>1132</v>
      </c>
      <c r="C35" s="17" t="s">
        <v>979</v>
      </c>
      <c r="D35" s="23"/>
      <c r="E35" s="17">
        <v>34000212248</v>
      </c>
      <c r="F35" s="180" t="s">
        <v>11</v>
      </c>
      <c r="G35" s="178">
        <v>2538</v>
      </c>
      <c r="H35" s="18" t="s">
        <v>11</v>
      </c>
      <c r="I35" s="17" t="s">
        <v>73</v>
      </c>
      <c r="J35" s="12">
        <v>1819</v>
      </c>
      <c r="K35" s="30" t="s">
        <v>866</v>
      </c>
      <c r="L35" s="3"/>
    </row>
    <row r="36" spans="1:15" ht="18" customHeight="1">
      <c r="A36" s="263" t="s">
        <v>491</v>
      </c>
      <c r="B36" s="264"/>
      <c r="C36" s="264"/>
      <c r="D36" s="264"/>
      <c r="E36" s="264"/>
      <c r="F36" s="264"/>
      <c r="G36" s="264"/>
      <c r="H36" s="264"/>
      <c r="I36" s="264"/>
      <c r="J36" s="264"/>
      <c r="K36" s="265"/>
      <c r="L36" s="3"/>
    </row>
    <row r="37" spans="1:15" ht="18" customHeight="1">
      <c r="A37" s="22">
        <v>27</v>
      </c>
      <c r="B37" s="7" t="s">
        <v>1008</v>
      </c>
      <c r="C37" s="17" t="s">
        <v>1009</v>
      </c>
      <c r="D37" s="17">
        <f t="shared" ref="D37:D50" si="0">ROUND((+F37+J37)/2,0)</f>
        <v>5050</v>
      </c>
      <c r="E37" s="17" t="s">
        <v>662</v>
      </c>
      <c r="F37" s="21">
        <v>5653</v>
      </c>
      <c r="G37" s="179" t="s">
        <v>11</v>
      </c>
      <c r="H37" s="24" t="s">
        <v>11</v>
      </c>
      <c r="I37" s="17" t="s">
        <v>365</v>
      </c>
      <c r="J37" s="12">
        <v>4446</v>
      </c>
      <c r="K37" s="30" t="s">
        <v>275</v>
      </c>
      <c r="L37" s="3"/>
    </row>
    <row r="38" spans="1:15" ht="18" customHeight="1">
      <c r="A38" s="22">
        <v>28</v>
      </c>
      <c r="B38" s="7" t="s">
        <v>1661</v>
      </c>
      <c r="C38" s="17" t="s">
        <v>1662</v>
      </c>
      <c r="D38" s="17">
        <f t="shared" si="0"/>
        <v>4274</v>
      </c>
      <c r="E38" s="255">
        <v>340023806331</v>
      </c>
      <c r="F38" s="21">
        <v>5019</v>
      </c>
      <c r="G38" s="179" t="s">
        <v>11</v>
      </c>
      <c r="H38" s="24" t="s">
        <v>11</v>
      </c>
      <c r="I38" s="17" t="s">
        <v>1503</v>
      </c>
      <c r="J38" s="12">
        <v>3529</v>
      </c>
      <c r="K38" s="30" t="s">
        <v>1663</v>
      </c>
      <c r="L38" s="3"/>
    </row>
    <row r="39" spans="1:15" ht="18" customHeight="1">
      <c r="A39" s="22">
        <v>29</v>
      </c>
      <c r="B39" s="7" t="s">
        <v>1539</v>
      </c>
      <c r="C39" s="17" t="s">
        <v>1547</v>
      </c>
      <c r="D39" s="17">
        <f t="shared" si="0"/>
        <v>3866</v>
      </c>
      <c r="E39" s="17">
        <v>510916</v>
      </c>
      <c r="F39" s="21">
        <v>4068.6</v>
      </c>
      <c r="G39" s="179" t="s">
        <v>11</v>
      </c>
      <c r="H39" s="24" t="s">
        <v>11</v>
      </c>
      <c r="I39" s="23" t="s">
        <v>1551</v>
      </c>
      <c r="J39" s="12">
        <v>3664</v>
      </c>
      <c r="K39" s="30" t="s">
        <v>1552</v>
      </c>
      <c r="L39" s="3"/>
    </row>
    <row r="40" spans="1:15" ht="18" customHeight="1">
      <c r="A40" s="22">
        <v>30</v>
      </c>
      <c r="B40" s="7" t="s">
        <v>1608</v>
      </c>
      <c r="C40" s="17" t="s">
        <v>1609</v>
      </c>
      <c r="D40" s="17">
        <f>ROUND((+G40+J40)/2,0)</f>
        <v>3289</v>
      </c>
      <c r="E40" s="17" t="s">
        <v>1610</v>
      </c>
      <c r="F40" s="179" t="s">
        <v>11</v>
      </c>
      <c r="G40" s="179">
        <v>3230</v>
      </c>
      <c r="H40" s="24">
        <v>7.9</v>
      </c>
      <c r="I40" s="17" t="s">
        <v>1611</v>
      </c>
      <c r="J40" s="12">
        <v>3347</v>
      </c>
      <c r="K40" s="30" t="s">
        <v>275</v>
      </c>
      <c r="L40" s="3"/>
    </row>
    <row r="41" spans="1:15" ht="18" customHeight="1">
      <c r="A41" s="22">
        <v>31</v>
      </c>
      <c r="B41" s="7" t="s">
        <v>1546</v>
      </c>
      <c r="C41" s="17" t="s">
        <v>1548</v>
      </c>
      <c r="D41" s="17">
        <f t="shared" si="0"/>
        <v>3620</v>
      </c>
      <c r="E41" s="17" t="s">
        <v>1549</v>
      </c>
      <c r="F41" s="21">
        <v>3340</v>
      </c>
      <c r="G41" s="179" t="s">
        <v>11</v>
      </c>
      <c r="H41" s="24">
        <v>5.9</v>
      </c>
      <c r="I41" s="17" t="s">
        <v>1550</v>
      </c>
      <c r="J41" s="12">
        <v>3899</v>
      </c>
      <c r="K41" s="30" t="s">
        <v>866</v>
      </c>
      <c r="L41" s="3"/>
    </row>
    <row r="42" spans="1:15" ht="18" customHeight="1">
      <c r="A42" s="22">
        <v>32</v>
      </c>
      <c r="B42" s="7" t="s">
        <v>1688</v>
      </c>
      <c r="C42" s="17" t="s">
        <v>1547</v>
      </c>
      <c r="D42" s="17">
        <f t="shared" si="0"/>
        <v>3866</v>
      </c>
      <c r="E42" s="17">
        <v>510916</v>
      </c>
      <c r="F42" s="21">
        <v>4068.6</v>
      </c>
      <c r="G42" s="179"/>
      <c r="H42" s="24"/>
      <c r="I42" s="17">
        <v>340020876068</v>
      </c>
      <c r="J42" s="12">
        <v>3664</v>
      </c>
      <c r="K42" s="30" t="s">
        <v>1689</v>
      </c>
      <c r="L42" s="3"/>
    </row>
    <row r="43" spans="1:15" ht="18" customHeight="1">
      <c r="A43" s="22">
        <v>33</v>
      </c>
      <c r="B43" s="7" t="s">
        <v>1227</v>
      </c>
      <c r="C43" s="17" t="s">
        <v>1229</v>
      </c>
      <c r="D43" s="17">
        <f>ROUND((+F43+J43)/2,0)</f>
        <v>3732</v>
      </c>
      <c r="E43" s="17">
        <v>340002601604</v>
      </c>
      <c r="F43" s="21">
        <v>3018</v>
      </c>
      <c r="G43" s="179" t="s">
        <v>11</v>
      </c>
      <c r="H43" s="24">
        <v>7</v>
      </c>
      <c r="I43" s="17" t="s">
        <v>365</v>
      </c>
      <c r="J43" s="12">
        <v>4446</v>
      </c>
      <c r="K43" s="30" t="s">
        <v>275</v>
      </c>
      <c r="L43" s="3"/>
    </row>
    <row r="44" spans="1:15" ht="18" customHeight="1">
      <c r="A44" s="22">
        <v>34</v>
      </c>
      <c r="B44" s="7" t="s">
        <v>1228</v>
      </c>
      <c r="C44" s="17" t="s">
        <v>1230</v>
      </c>
      <c r="D44" s="17">
        <f>ROUND((+F44+J44)/2,0)</f>
        <v>3810</v>
      </c>
      <c r="E44" s="17">
        <v>340017748704</v>
      </c>
      <c r="F44" s="21">
        <v>3174</v>
      </c>
      <c r="G44" s="179" t="s">
        <v>11</v>
      </c>
      <c r="H44" s="24">
        <v>7.3</v>
      </c>
      <c r="I44" s="17" t="s">
        <v>365</v>
      </c>
      <c r="J44" s="12">
        <v>4446</v>
      </c>
      <c r="K44" s="30" t="s">
        <v>275</v>
      </c>
      <c r="L44" s="3"/>
    </row>
    <row r="45" spans="1:15" ht="18" customHeight="1">
      <c r="A45" s="22">
        <v>35</v>
      </c>
      <c r="B45" s="7" t="s">
        <v>1010</v>
      </c>
      <c r="C45" s="17" t="s">
        <v>1009</v>
      </c>
      <c r="D45" s="17">
        <f t="shared" si="0"/>
        <v>5050</v>
      </c>
      <c r="E45" s="17" t="s">
        <v>662</v>
      </c>
      <c r="F45" s="21">
        <v>5653</v>
      </c>
      <c r="G45" s="179" t="s">
        <v>11</v>
      </c>
      <c r="H45" s="24" t="s">
        <v>11</v>
      </c>
      <c r="I45" s="17" t="s">
        <v>365</v>
      </c>
      <c r="J45" s="12">
        <v>4446</v>
      </c>
      <c r="K45" s="30" t="s">
        <v>275</v>
      </c>
      <c r="L45" s="3"/>
    </row>
    <row r="46" spans="1:15" ht="18" customHeight="1">
      <c r="A46" s="22">
        <v>36</v>
      </c>
      <c r="B46" s="7" t="s">
        <v>1013</v>
      </c>
      <c r="C46" s="17" t="s">
        <v>1014</v>
      </c>
      <c r="D46" s="17">
        <f t="shared" si="0"/>
        <v>4246</v>
      </c>
      <c r="E46" s="17" t="s">
        <v>1015</v>
      </c>
      <c r="F46" s="21">
        <v>4070</v>
      </c>
      <c r="G46" s="179" t="s">
        <v>11</v>
      </c>
      <c r="H46" s="24" t="s">
        <v>11</v>
      </c>
      <c r="I46" s="17" t="s">
        <v>75</v>
      </c>
      <c r="J46" s="12">
        <v>4422</v>
      </c>
      <c r="K46" s="30" t="s">
        <v>275</v>
      </c>
      <c r="L46" s="3"/>
    </row>
    <row r="47" spans="1:15" ht="18" customHeight="1">
      <c r="A47" s="22">
        <v>37</v>
      </c>
      <c r="B47" s="7" t="s">
        <v>914</v>
      </c>
      <c r="C47" s="17" t="s">
        <v>904</v>
      </c>
      <c r="D47" s="17">
        <f t="shared" si="0"/>
        <v>4124</v>
      </c>
      <c r="E47" s="17" t="s">
        <v>915</v>
      </c>
      <c r="F47" s="21">
        <v>3978</v>
      </c>
      <c r="G47" s="179" t="s">
        <v>11</v>
      </c>
      <c r="H47" s="18">
        <v>7.6</v>
      </c>
      <c r="I47" s="17" t="s">
        <v>916</v>
      </c>
      <c r="J47" s="12">
        <v>4270</v>
      </c>
      <c r="K47" s="30" t="s">
        <v>275</v>
      </c>
      <c r="L47" s="3"/>
    </row>
    <row r="48" spans="1:15" ht="18" customHeight="1">
      <c r="A48" s="22">
        <v>38</v>
      </c>
      <c r="B48" s="7" t="s">
        <v>185</v>
      </c>
      <c r="C48" s="17" t="s">
        <v>161</v>
      </c>
      <c r="D48" s="17">
        <f t="shared" si="0"/>
        <v>4023</v>
      </c>
      <c r="E48" s="17">
        <v>8465</v>
      </c>
      <c r="F48" s="21">
        <v>3900</v>
      </c>
      <c r="G48" s="179" t="s">
        <v>11</v>
      </c>
      <c r="H48" s="18">
        <v>7.5</v>
      </c>
      <c r="I48" s="17" t="s">
        <v>77</v>
      </c>
      <c r="J48" s="12">
        <v>4146</v>
      </c>
      <c r="K48" s="30" t="s">
        <v>275</v>
      </c>
      <c r="L48" s="3"/>
    </row>
    <row r="49" spans="1:12" ht="18" customHeight="1">
      <c r="A49" s="22">
        <v>39</v>
      </c>
      <c r="B49" s="7" t="s">
        <v>843</v>
      </c>
      <c r="C49" s="17" t="s">
        <v>844</v>
      </c>
      <c r="D49" s="17">
        <f t="shared" si="0"/>
        <v>4034</v>
      </c>
      <c r="E49" s="17" t="s">
        <v>845</v>
      </c>
      <c r="F49" s="21">
        <v>3621</v>
      </c>
      <c r="G49" s="179" t="s">
        <v>11</v>
      </c>
      <c r="H49" s="18">
        <v>7.2</v>
      </c>
      <c r="I49" s="17" t="s">
        <v>365</v>
      </c>
      <c r="J49" s="12">
        <v>4446</v>
      </c>
      <c r="K49" s="30" t="s">
        <v>275</v>
      </c>
      <c r="L49" s="3"/>
    </row>
    <row r="50" spans="1:12" ht="18" customHeight="1">
      <c r="A50" s="22">
        <v>40</v>
      </c>
      <c r="B50" s="7" t="s">
        <v>534</v>
      </c>
      <c r="C50" s="17" t="s">
        <v>535</v>
      </c>
      <c r="D50" s="17">
        <f t="shared" si="0"/>
        <v>4000</v>
      </c>
      <c r="E50" s="17">
        <v>7147</v>
      </c>
      <c r="F50" s="21">
        <v>3600</v>
      </c>
      <c r="G50" s="179" t="s">
        <v>11</v>
      </c>
      <c r="H50" s="18">
        <v>6.9</v>
      </c>
      <c r="I50" s="17" t="s">
        <v>536</v>
      </c>
      <c r="J50" s="12">
        <v>4400</v>
      </c>
      <c r="K50" s="30" t="s">
        <v>275</v>
      </c>
      <c r="L50" s="3"/>
    </row>
    <row r="51" spans="1:12" ht="18" customHeight="1">
      <c r="A51" s="22">
        <v>41</v>
      </c>
      <c r="B51" s="7" t="s">
        <v>660</v>
      </c>
      <c r="C51" s="17" t="s">
        <v>661</v>
      </c>
      <c r="D51" s="23" t="s">
        <v>11</v>
      </c>
      <c r="E51" s="17" t="s">
        <v>662</v>
      </c>
      <c r="F51" s="21">
        <v>3582</v>
      </c>
      <c r="G51" s="179" t="s">
        <v>11</v>
      </c>
      <c r="H51" s="24" t="s">
        <v>11</v>
      </c>
      <c r="I51" s="17" t="s">
        <v>663</v>
      </c>
      <c r="J51" s="12" t="s">
        <v>11</v>
      </c>
      <c r="K51" s="30" t="s">
        <v>275</v>
      </c>
      <c r="L51" s="3"/>
    </row>
    <row r="52" spans="1:12" ht="18" customHeight="1">
      <c r="A52" s="22">
        <v>42</v>
      </c>
      <c r="B52" s="7" t="s">
        <v>835</v>
      </c>
      <c r="C52" s="17" t="s">
        <v>836</v>
      </c>
      <c r="D52" s="23">
        <f>ROUND((+F52+J52)/2,0)</f>
        <v>3598</v>
      </c>
      <c r="E52" s="17">
        <v>340002393991</v>
      </c>
      <c r="F52" s="21">
        <v>3559</v>
      </c>
      <c r="G52" s="179" t="s">
        <v>11</v>
      </c>
      <c r="H52" s="18">
        <v>7.3</v>
      </c>
      <c r="I52" s="17" t="s">
        <v>837</v>
      </c>
      <c r="J52" s="12">
        <v>3636</v>
      </c>
      <c r="K52" s="30" t="s">
        <v>838</v>
      </c>
      <c r="L52" s="3"/>
    </row>
    <row r="53" spans="1:12" ht="18" customHeight="1">
      <c r="A53" s="22">
        <v>43</v>
      </c>
      <c r="B53" s="7" t="s">
        <v>366</v>
      </c>
      <c r="C53" s="17" t="s">
        <v>367</v>
      </c>
      <c r="D53" s="17">
        <f>ROUND((+F53+J53)/2,0)</f>
        <v>3355</v>
      </c>
      <c r="E53" s="17" t="s">
        <v>368</v>
      </c>
      <c r="F53" s="21">
        <v>3316</v>
      </c>
      <c r="G53" s="179" t="s">
        <v>11</v>
      </c>
      <c r="H53" s="18">
        <v>7.8</v>
      </c>
      <c r="I53" s="17" t="s">
        <v>369</v>
      </c>
      <c r="J53" s="12">
        <v>3393</v>
      </c>
      <c r="K53" s="30" t="s">
        <v>275</v>
      </c>
      <c r="L53" s="3"/>
    </row>
    <row r="54" spans="1:12" ht="18" customHeight="1">
      <c r="A54" s="22">
        <v>44</v>
      </c>
      <c r="B54" s="7" t="s">
        <v>911</v>
      </c>
      <c r="C54" s="17" t="s">
        <v>912</v>
      </c>
      <c r="D54" s="17">
        <f>ROUND((+F54+J54)/2,0)</f>
        <v>3759</v>
      </c>
      <c r="E54" s="17" t="s">
        <v>913</v>
      </c>
      <c r="F54" s="21">
        <v>3072</v>
      </c>
      <c r="G54" s="179" t="s">
        <v>11</v>
      </c>
      <c r="H54" s="18">
        <v>7.3</v>
      </c>
      <c r="I54" s="17" t="s">
        <v>365</v>
      </c>
      <c r="J54" s="12">
        <v>4446</v>
      </c>
      <c r="K54" s="30" t="s">
        <v>846</v>
      </c>
      <c r="L54" s="3"/>
    </row>
    <row r="55" spans="1:12" ht="18" customHeight="1">
      <c r="A55" s="22">
        <v>45</v>
      </c>
      <c r="B55" s="7" t="s">
        <v>1011</v>
      </c>
      <c r="C55" s="17" t="s">
        <v>1012</v>
      </c>
      <c r="D55" s="17">
        <f>ROUND((+F55+J55)/2,0)</f>
        <v>2336</v>
      </c>
      <c r="E55" s="17">
        <v>45781387</v>
      </c>
      <c r="F55" s="21">
        <v>3023</v>
      </c>
      <c r="G55" s="179" t="s">
        <v>11</v>
      </c>
      <c r="H55" s="24" t="s">
        <v>11</v>
      </c>
      <c r="I55" s="17" t="s">
        <v>73</v>
      </c>
      <c r="J55" s="12">
        <v>1648</v>
      </c>
      <c r="K55" s="30" t="s">
        <v>866</v>
      </c>
      <c r="L55" s="3"/>
    </row>
    <row r="56" spans="1:12" ht="18" customHeight="1">
      <c r="A56" s="22">
        <v>46</v>
      </c>
      <c r="B56" s="7" t="s">
        <v>298</v>
      </c>
      <c r="C56" s="17" t="s">
        <v>299</v>
      </c>
      <c r="D56" s="17">
        <f>ROUND((+F56+J56)/2,0)</f>
        <v>3511</v>
      </c>
      <c r="E56" s="17" t="s">
        <v>300</v>
      </c>
      <c r="F56" s="21">
        <v>3002</v>
      </c>
      <c r="G56" s="179" t="s">
        <v>11</v>
      </c>
      <c r="H56" s="18">
        <v>6.6</v>
      </c>
      <c r="I56" s="17" t="s">
        <v>301</v>
      </c>
      <c r="J56" s="12">
        <v>4019</v>
      </c>
      <c r="K56" s="30" t="s">
        <v>275</v>
      </c>
      <c r="L56" s="3"/>
    </row>
    <row r="57" spans="1:12" ht="18" customHeight="1">
      <c r="A57" s="263" t="s">
        <v>492</v>
      </c>
      <c r="B57" s="264"/>
      <c r="C57" s="264"/>
      <c r="D57" s="264"/>
      <c r="E57" s="264"/>
      <c r="F57" s="264"/>
      <c r="G57" s="264"/>
      <c r="H57" s="264"/>
      <c r="I57" s="264"/>
      <c r="J57" s="264"/>
      <c r="K57" s="265"/>
      <c r="L57" s="3"/>
    </row>
    <row r="58" spans="1:12" ht="18" customHeight="1">
      <c r="A58" s="22">
        <v>47</v>
      </c>
      <c r="B58" s="7" t="s">
        <v>839</v>
      </c>
      <c r="C58" s="136" t="s">
        <v>840</v>
      </c>
      <c r="D58" s="23" t="s">
        <v>11</v>
      </c>
      <c r="E58" s="17" t="s">
        <v>11</v>
      </c>
      <c r="F58" s="137">
        <v>3671</v>
      </c>
      <c r="G58" s="179" t="s">
        <v>11</v>
      </c>
      <c r="H58" s="18" t="s">
        <v>11</v>
      </c>
      <c r="I58" s="17" t="s">
        <v>11</v>
      </c>
      <c r="J58" s="12" t="s">
        <v>11</v>
      </c>
      <c r="K58" s="30" t="s">
        <v>212</v>
      </c>
      <c r="L58" s="5"/>
    </row>
    <row r="59" spans="1:12" ht="37.5" customHeight="1">
      <c r="A59" s="22">
        <v>48</v>
      </c>
      <c r="B59" s="161" t="s">
        <v>1664</v>
      </c>
      <c r="C59" s="136" t="s">
        <v>1666</v>
      </c>
      <c r="D59" s="12" t="s">
        <v>11</v>
      </c>
      <c r="E59" s="17" t="s">
        <v>1668</v>
      </c>
      <c r="F59" s="137" t="s">
        <v>1669</v>
      </c>
      <c r="G59" s="12" t="s">
        <v>11</v>
      </c>
      <c r="H59" s="18" t="s">
        <v>11</v>
      </c>
      <c r="I59" s="17" t="s">
        <v>1670</v>
      </c>
      <c r="J59" s="12" t="s">
        <v>11</v>
      </c>
      <c r="K59" s="40" t="s">
        <v>1671</v>
      </c>
      <c r="L59" s="5"/>
    </row>
    <row r="60" spans="1:12" ht="31.5" customHeight="1">
      <c r="A60" s="22">
        <v>49</v>
      </c>
      <c r="B60" s="161" t="s">
        <v>1665</v>
      </c>
      <c r="C60" s="136" t="s">
        <v>1667</v>
      </c>
      <c r="D60" s="12" t="s">
        <v>11</v>
      </c>
      <c r="E60" s="256">
        <v>340077456930</v>
      </c>
      <c r="F60" s="137" t="s">
        <v>1672</v>
      </c>
      <c r="G60" s="12" t="s">
        <v>11</v>
      </c>
      <c r="H60" s="18">
        <v>7.96</v>
      </c>
      <c r="I60" s="12" t="s">
        <v>11</v>
      </c>
      <c r="J60" s="12" t="s">
        <v>11</v>
      </c>
      <c r="K60" s="40" t="s">
        <v>1671</v>
      </c>
      <c r="L60" s="5"/>
    </row>
    <row r="61" spans="1:12" ht="31.5" customHeight="1">
      <c r="A61" s="22">
        <v>50</v>
      </c>
      <c r="B61" s="161" t="s">
        <v>1685</v>
      </c>
      <c r="C61" s="136" t="s">
        <v>1686</v>
      </c>
      <c r="D61" s="12"/>
      <c r="E61" s="257">
        <v>340077440811</v>
      </c>
      <c r="F61" s="137" t="s">
        <v>1687</v>
      </c>
      <c r="G61" s="12" t="s">
        <v>11</v>
      </c>
      <c r="H61" s="18">
        <v>9.1</v>
      </c>
      <c r="I61" s="12" t="s">
        <v>11</v>
      </c>
      <c r="J61" s="12" t="s">
        <v>11</v>
      </c>
      <c r="K61" s="40" t="s">
        <v>1671</v>
      </c>
      <c r="L61" s="5"/>
    </row>
    <row r="62" spans="1:12" ht="18" customHeight="1">
      <c r="A62" s="22">
        <v>51</v>
      </c>
      <c r="B62" s="161" t="s">
        <v>1553</v>
      </c>
      <c r="C62" s="136" t="s">
        <v>1532</v>
      </c>
      <c r="D62" s="23" t="s">
        <v>11</v>
      </c>
      <c r="E62" s="17" t="s">
        <v>11</v>
      </c>
      <c r="F62" s="137">
        <v>3881.2</v>
      </c>
      <c r="G62" s="179" t="s">
        <v>11</v>
      </c>
      <c r="H62" s="18" t="s">
        <v>11</v>
      </c>
      <c r="I62" s="17" t="s">
        <v>11</v>
      </c>
      <c r="J62" s="12" t="s">
        <v>11</v>
      </c>
      <c r="K62" s="30" t="s">
        <v>212</v>
      </c>
      <c r="L62" s="5"/>
    </row>
    <row r="63" spans="1:12" ht="18" customHeight="1">
      <c r="A63" s="22">
        <v>52</v>
      </c>
      <c r="B63" s="161" t="s">
        <v>1615</v>
      </c>
      <c r="C63" s="136" t="s">
        <v>1616</v>
      </c>
      <c r="D63" s="23" t="s">
        <v>11</v>
      </c>
      <c r="E63" s="17" t="s">
        <v>11</v>
      </c>
      <c r="F63" s="137">
        <v>4526.3999999999996</v>
      </c>
      <c r="G63" s="179" t="s">
        <v>11</v>
      </c>
      <c r="H63" s="18" t="s">
        <v>11</v>
      </c>
      <c r="I63" s="17" t="s">
        <v>11</v>
      </c>
      <c r="J63" s="12" t="s">
        <v>11</v>
      </c>
      <c r="K63" s="30" t="s">
        <v>212</v>
      </c>
      <c r="L63" s="5"/>
    </row>
    <row r="64" spans="1:12" ht="18" customHeight="1">
      <c r="A64" s="22">
        <v>53</v>
      </c>
      <c r="B64" s="161" t="s">
        <v>1525</v>
      </c>
      <c r="C64" s="136" t="s">
        <v>1527</v>
      </c>
      <c r="D64" s="23" t="s">
        <v>11</v>
      </c>
      <c r="E64" s="206" t="s">
        <v>11</v>
      </c>
      <c r="F64" s="137">
        <v>4163</v>
      </c>
      <c r="G64" s="179" t="s">
        <v>11</v>
      </c>
      <c r="H64" s="18" t="s">
        <v>11</v>
      </c>
      <c r="I64" s="17" t="s">
        <v>11</v>
      </c>
      <c r="J64" s="12" t="s">
        <v>11</v>
      </c>
      <c r="K64" s="209" t="s">
        <v>1528</v>
      </c>
      <c r="L64" s="5"/>
    </row>
    <row r="65" spans="1:12" ht="18" customHeight="1">
      <c r="A65" s="22">
        <v>54</v>
      </c>
      <c r="B65" s="161" t="s">
        <v>1526</v>
      </c>
      <c r="C65" s="136" t="s">
        <v>1204</v>
      </c>
      <c r="D65" s="23" t="s">
        <v>11</v>
      </c>
      <c r="E65" s="206" t="s">
        <v>11</v>
      </c>
      <c r="F65" s="137">
        <v>4300</v>
      </c>
      <c r="G65" s="179" t="s">
        <v>11</v>
      </c>
      <c r="H65" s="18" t="s">
        <v>11</v>
      </c>
      <c r="I65" s="17" t="s">
        <v>11</v>
      </c>
      <c r="J65" s="12" t="s">
        <v>11</v>
      </c>
      <c r="K65" s="209" t="s">
        <v>1370</v>
      </c>
      <c r="L65" s="5"/>
    </row>
    <row r="66" spans="1:12" ht="18" customHeight="1">
      <c r="A66" s="22">
        <v>55</v>
      </c>
      <c r="B66" s="161" t="s">
        <v>1366</v>
      </c>
      <c r="C66" s="136" t="s">
        <v>1368</v>
      </c>
      <c r="D66" s="23" t="s">
        <v>11</v>
      </c>
      <c r="E66" s="162">
        <v>285445</v>
      </c>
      <c r="F66" s="137">
        <v>4076</v>
      </c>
      <c r="G66" s="179" t="s">
        <v>11</v>
      </c>
      <c r="H66" s="18" t="s">
        <v>11</v>
      </c>
      <c r="I66" s="17" t="s">
        <v>11</v>
      </c>
      <c r="J66" s="12" t="s">
        <v>11</v>
      </c>
      <c r="K66" s="30" t="s">
        <v>1370</v>
      </c>
      <c r="L66" s="5"/>
    </row>
    <row r="67" spans="1:12" ht="18" customHeight="1">
      <c r="A67" s="22">
        <v>56</v>
      </c>
      <c r="B67" s="161" t="s">
        <v>1367</v>
      </c>
      <c r="C67" s="136" t="s">
        <v>1369</v>
      </c>
      <c r="D67" s="23" t="s">
        <v>11</v>
      </c>
      <c r="E67" s="206" t="s">
        <v>11</v>
      </c>
      <c r="F67" s="137">
        <v>4700</v>
      </c>
      <c r="G67" s="179" t="s">
        <v>11</v>
      </c>
      <c r="H67" s="18" t="s">
        <v>11</v>
      </c>
      <c r="I67" s="17" t="s">
        <v>11</v>
      </c>
      <c r="J67" s="12" t="s">
        <v>11</v>
      </c>
      <c r="K67" s="209" t="s">
        <v>1370</v>
      </c>
      <c r="L67" s="5"/>
    </row>
    <row r="68" spans="1:12" ht="25.5">
      <c r="A68" s="22">
        <v>57</v>
      </c>
      <c r="B68" s="161" t="s">
        <v>1426</v>
      </c>
      <c r="C68" s="166" t="s">
        <v>1427</v>
      </c>
      <c r="D68" s="203" t="s">
        <v>11</v>
      </c>
      <c r="E68" s="210" t="s">
        <v>11</v>
      </c>
      <c r="F68" s="166">
        <v>4299</v>
      </c>
      <c r="G68" s="190"/>
      <c r="H68" s="18"/>
      <c r="I68" s="17"/>
      <c r="J68" s="208"/>
      <c r="K68" s="168" t="s">
        <v>1405</v>
      </c>
      <c r="L68" s="5"/>
    </row>
    <row r="69" spans="1:12" ht="25.5">
      <c r="A69" s="22">
        <v>58</v>
      </c>
      <c r="B69" s="161" t="s">
        <v>1428</v>
      </c>
      <c r="C69" s="166" t="s">
        <v>1429</v>
      </c>
      <c r="D69" s="203" t="s">
        <v>11</v>
      </c>
      <c r="E69" s="210" t="s">
        <v>11</v>
      </c>
      <c r="F69" s="166">
        <v>4052</v>
      </c>
      <c r="G69" s="190"/>
      <c r="H69" s="18"/>
      <c r="I69" s="17"/>
      <c r="J69" s="208"/>
      <c r="K69" s="168" t="s">
        <v>1405</v>
      </c>
      <c r="L69" s="5"/>
    </row>
    <row r="70" spans="1:12" ht="25.5">
      <c r="A70" s="22">
        <v>59</v>
      </c>
      <c r="B70" s="161" t="s">
        <v>1430</v>
      </c>
      <c r="C70" s="166" t="s">
        <v>1431</v>
      </c>
      <c r="D70" s="203" t="s">
        <v>11</v>
      </c>
      <c r="E70" s="210" t="s">
        <v>11</v>
      </c>
      <c r="F70" s="166">
        <v>4160</v>
      </c>
      <c r="G70" s="190"/>
      <c r="H70" s="18"/>
      <c r="I70" s="17"/>
      <c r="J70" s="208"/>
      <c r="K70" s="168" t="s">
        <v>1405</v>
      </c>
      <c r="L70" s="5"/>
    </row>
    <row r="71" spans="1:12" ht="25.5">
      <c r="A71" s="22">
        <v>60</v>
      </c>
      <c r="B71" s="161" t="s">
        <v>1396</v>
      </c>
      <c r="C71" s="166" t="s">
        <v>1401</v>
      </c>
      <c r="D71" s="203" t="s">
        <v>11</v>
      </c>
      <c r="E71" s="210" t="s">
        <v>11</v>
      </c>
      <c r="F71" s="166">
        <v>3900</v>
      </c>
      <c r="G71" s="190"/>
      <c r="H71" s="18"/>
      <c r="I71" s="17"/>
      <c r="J71" s="208"/>
      <c r="K71" s="168" t="s">
        <v>1405</v>
      </c>
      <c r="L71" s="5"/>
    </row>
    <row r="72" spans="1:12" ht="18" customHeight="1">
      <c r="A72" s="22">
        <v>61</v>
      </c>
      <c r="B72" s="161" t="s">
        <v>1397</v>
      </c>
      <c r="C72" s="166" t="s">
        <v>1402</v>
      </c>
      <c r="D72" s="203" t="s">
        <v>11</v>
      </c>
      <c r="E72" s="210">
        <v>6352</v>
      </c>
      <c r="F72" s="166">
        <v>4040</v>
      </c>
      <c r="G72" s="190"/>
      <c r="H72" s="18"/>
      <c r="I72" s="17"/>
      <c r="J72" s="208"/>
      <c r="K72" s="168" t="s">
        <v>1370</v>
      </c>
      <c r="L72" s="5"/>
    </row>
    <row r="73" spans="1:12" ht="25.5">
      <c r="A73" s="22">
        <v>62</v>
      </c>
      <c r="B73" s="161" t="s">
        <v>1398</v>
      </c>
      <c r="C73" s="166" t="s">
        <v>1403</v>
      </c>
      <c r="D73" s="203" t="s">
        <v>11</v>
      </c>
      <c r="E73" s="210" t="s">
        <v>11</v>
      </c>
      <c r="F73" s="166">
        <v>4086</v>
      </c>
      <c r="G73" s="190"/>
      <c r="H73" s="18"/>
      <c r="I73" s="17"/>
      <c r="J73" s="208"/>
      <c r="K73" s="168" t="s">
        <v>1405</v>
      </c>
      <c r="L73" s="5"/>
    </row>
    <row r="74" spans="1:12" ht="25.5">
      <c r="A74" s="22">
        <v>63</v>
      </c>
      <c r="B74" s="161" t="s">
        <v>1399</v>
      </c>
      <c r="C74" s="166" t="s">
        <v>1404</v>
      </c>
      <c r="D74" s="203" t="s">
        <v>11</v>
      </c>
      <c r="E74" s="210" t="s">
        <v>11</v>
      </c>
      <c r="F74" s="166">
        <v>3980</v>
      </c>
      <c r="G74" s="190"/>
      <c r="H74" s="18"/>
      <c r="I74" s="17"/>
      <c r="J74" s="208"/>
      <c r="K74" s="168" t="s">
        <v>1405</v>
      </c>
      <c r="L74" s="5"/>
    </row>
    <row r="75" spans="1:12" ht="18" customHeight="1">
      <c r="A75" s="22">
        <v>64</v>
      </c>
      <c r="B75" s="161" t="s">
        <v>841</v>
      </c>
      <c r="C75" s="204" t="s">
        <v>842</v>
      </c>
      <c r="D75" s="23" t="s">
        <v>11</v>
      </c>
      <c r="E75" s="207" t="s">
        <v>11</v>
      </c>
      <c r="F75" s="211">
        <v>3670</v>
      </c>
      <c r="G75" s="179" t="s">
        <v>11</v>
      </c>
      <c r="H75" s="18" t="s">
        <v>11</v>
      </c>
      <c r="I75" s="17" t="s">
        <v>11</v>
      </c>
      <c r="J75" s="12" t="s">
        <v>11</v>
      </c>
      <c r="K75" s="132" t="s">
        <v>212</v>
      </c>
      <c r="L75" s="5"/>
    </row>
    <row r="76" spans="1:12" ht="18" customHeight="1">
      <c r="A76" s="22">
        <v>65</v>
      </c>
      <c r="B76" s="161" t="s">
        <v>793</v>
      </c>
      <c r="C76" s="17" t="s">
        <v>797</v>
      </c>
      <c r="D76" s="23" t="s">
        <v>11</v>
      </c>
      <c r="E76" s="162" t="s">
        <v>801</v>
      </c>
      <c r="F76" s="21">
        <v>5421</v>
      </c>
      <c r="G76" s="179" t="s">
        <v>11</v>
      </c>
      <c r="H76" s="18" t="s">
        <v>11</v>
      </c>
      <c r="I76" s="17" t="s">
        <v>802</v>
      </c>
      <c r="J76" s="12" t="s">
        <v>11</v>
      </c>
      <c r="K76" s="30" t="s">
        <v>803</v>
      </c>
      <c r="L76" s="5"/>
    </row>
    <row r="77" spans="1:12" ht="18" customHeight="1">
      <c r="A77" s="22">
        <v>66</v>
      </c>
      <c r="B77" s="161" t="s">
        <v>83</v>
      </c>
      <c r="C77" s="17" t="s">
        <v>84</v>
      </c>
      <c r="D77" s="23" t="s">
        <v>11</v>
      </c>
      <c r="E77" s="162" t="s">
        <v>82</v>
      </c>
      <c r="F77" s="21">
        <v>4800</v>
      </c>
      <c r="G77" s="179" t="s">
        <v>11</v>
      </c>
      <c r="H77" s="18">
        <v>6.8</v>
      </c>
      <c r="I77" s="17" t="s">
        <v>11</v>
      </c>
      <c r="J77" s="12" t="s">
        <v>11</v>
      </c>
      <c r="K77" s="30" t="s">
        <v>211</v>
      </c>
      <c r="L77" s="5"/>
    </row>
    <row r="78" spans="1:12" ht="18" customHeight="1">
      <c r="A78" s="22">
        <v>67</v>
      </c>
      <c r="B78" s="161" t="s">
        <v>622</v>
      </c>
      <c r="C78" s="17" t="s">
        <v>623</v>
      </c>
      <c r="D78" s="23" t="s">
        <v>11</v>
      </c>
      <c r="E78" s="162">
        <v>1660</v>
      </c>
      <c r="F78" s="21">
        <v>4557</v>
      </c>
      <c r="G78" s="179" t="s">
        <v>11</v>
      </c>
      <c r="H78" s="18">
        <v>7.8</v>
      </c>
      <c r="I78" s="17" t="s">
        <v>11</v>
      </c>
      <c r="J78" s="12" t="s">
        <v>11</v>
      </c>
      <c r="K78" s="30" t="s">
        <v>211</v>
      </c>
      <c r="L78" s="5"/>
    </row>
    <row r="79" spans="1:12" ht="18" customHeight="1">
      <c r="A79" s="22">
        <v>68</v>
      </c>
      <c r="B79" s="7" t="s">
        <v>696</v>
      </c>
      <c r="C79" s="17" t="s">
        <v>697</v>
      </c>
      <c r="D79" s="12" t="s">
        <v>11</v>
      </c>
      <c r="E79" s="17">
        <v>107722</v>
      </c>
      <c r="F79" s="21">
        <v>4521</v>
      </c>
      <c r="G79" s="179" t="s">
        <v>11</v>
      </c>
      <c r="H79" s="12" t="s">
        <v>11</v>
      </c>
      <c r="I79" s="17" t="s">
        <v>698</v>
      </c>
      <c r="J79" s="12" t="s">
        <v>11</v>
      </c>
      <c r="K79" s="30" t="s">
        <v>210</v>
      </c>
      <c r="L79" s="5"/>
    </row>
    <row r="80" spans="1:12" ht="18" customHeight="1">
      <c r="A80" s="22">
        <v>69</v>
      </c>
      <c r="B80" s="7" t="s">
        <v>403</v>
      </c>
      <c r="C80" s="17" t="s">
        <v>404</v>
      </c>
      <c r="D80" s="23" t="s">
        <v>11</v>
      </c>
      <c r="E80" s="17" t="s">
        <v>82</v>
      </c>
      <c r="F80" s="21">
        <v>4506</v>
      </c>
      <c r="G80" s="179" t="s">
        <v>11</v>
      </c>
      <c r="H80" s="17" t="s">
        <v>11</v>
      </c>
      <c r="I80" s="17" t="s">
        <v>11</v>
      </c>
      <c r="J80" s="12" t="s">
        <v>11</v>
      </c>
      <c r="K80" s="30" t="s">
        <v>211</v>
      </c>
      <c r="L80" s="5"/>
    </row>
    <row r="81" spans="1:12" ht="18" customHeight="1">
      <c r="A81" s="22">
        <v>70</v>
      </c>
      <c r="B81" s="7" t="s">
        <v>537</v>
      </c>
      <c r="C81" s="17" t="s">
        <v>538</v>
      </c>
      <c r="D81" s="23" t="s">
        <v>11</v>
      </c>
      <c r="E81" s="17" t="s">
        <v>82</v>
      </c>
      <c r="F81" s="21">
        <v>4506</v>
      </c>
      <c r="G81" s="179" t="s">
        <v>11</v>
      </c>
      <c r="H81" s="179" t="s">
        <v>11</v>
      </c>
      <c r="I81" s="179" t="s">
        <v>11</v>
      </c>
      <c r="J81" s="12" t="s">
        <v>11</v>
      </c>
      <c r="K81" s="30" t="s">
        <v>211</v>
      </c>
      <c r="L81" s="5"/>
    </row>
    <row r="82" spans="1:12" ht="18" customHeight="1">
      <c r="A82" s="22">
        <v>71</v>
      </c>
      <c r="B82" s="7" t="s">
        <v>1220</v>
      </c>
      <c r="C82" s="17" t="s">
        <v>959</v>
      </c>
      <c r="D82" s="23" t="s">
        <v>11</v>
      </c>
      <c r="E82" s="17" t="s">
        <v>82</v>
      </c>
      <c r="F82" s="21">
        <v>4506</v>
      </c>
      <c r="G82" s="179" t="s">
        <v>11</v>
      </c>
      <c r="H82" s="179" t="s">
        <v>11</v>
      </c>
      <c r="I82" s="179" t="s">
        <v>11</v>
      </c>
      <c r="J82" s="12" t="s">
        <v>11</v>
      </c>
      <c r="K82" s="30" t="s">
        <v>212</v>
      </c>
      <c r="L82" s="5"/>
    </row>
    <row r="83" spans="1:12" ht="18" customHeight="1">
      <c r="A83" s="22">
        <v>72</v>
      </c>
      <c r="B83" s="7" t="s">
        <v>80</v>
      </c>
      <c r="C83" s="17" t="s">
        <v>81</v>
      </c>
      <c r="D83" s="23" t="s">
        <v>11</v>
      </c>
      <c r="E83" s="17" t="s">
        <v>82</v>
      </c>
      <c r="F83" s="21">
        <v>4400</v>
      </c>
      <c r="G83" s="179" t="s">
        <v>11</v>
      </c>
      <c r="H83" s="18">
        <v>6.5</v>
      </c>
      <c r="I83" s="17" t="s">
        <v>11</v>
      </c>
      <c r="J83" s="12" t="s">
        <v>11</v>
      </c>
      <c r="K83" s="30" t="s">
        <v>211</v>
      </c>
      <c r="L83" s="5"/>
    </row>
    <row r="84" spans="1:12" ht="18" customHeight="1">
      <c r="A84" s="22">
        <v>73</v>
      </c>
      <c r="B84" s="7" t="s">
        <v>85</v>
      </c>
      <c r="C84" s="17" t="s">
        <v>168</v>
      </c>
      <c r="D84" s="23" t="s">
        <v>11</v>
      </c>
      <c r="E84" s="23" t="s">
        <v>11</v>
      </c>
      <c r="F84" s="21">
        <v>4400</v>
      </c>
      <c r="G84" s="179" t="s">
        <v>11</v>
      </c>
      <c r="H84" s="18">
        <v>6.4</v>
      </c>
      <c r="I84" s="17" t="s">
        <v>11</v>
      </c>
      <c r="J84" s="12" t="s">
        <v>11</v>
      </c>
      <c r="K84" s="30" t="s">
        <v>211</v>
      </c>
      <c r="L84" s="5"/>
    </row>
    <row r="85" spans="1:12" ht="18" customHeight="1">
      <c r="A85" s="22">
        <v>74</v>
      </c>
      <c r="B85" s="7" t="s">
        <v>1221</v>
      </c>
      <c r="C85" s="17" t="s">
        <v>1222</v>
      </c>
      <c r="D85" s="23" t="s">
        <v>11</v>
      </c>
      <c r="E85" s="12" t="s">
        <v>11</v>
      </c>
      <c r="F85" s="21">
        <v>4398</v>
      </c>
      <c r="G85" s="179" t="s">
        <v>11</v>
      </c>
      <c r="H85" s="18" t="s">
        <v>82</v>
      </c>
      <c r="I85" s="17" t="s">
        <v>11</v>
      </c>
      <c r="J85" s="12" t="s">
        <v>11</v>
      </c>
      <c r="K85" s="30" t="s">
        <v>212</v>
      </c>
      <c r="L85" s="5"/>
    </row>
    <row r="86" spans="1:12" ht="18" customHeight="1">
      <c r="A86" s="22">
        <v>75</v>
      </c>
      <c r="B86" s="7" t="s">
        <v>671</v>
      </c>
      <c r="C86" s="17" t="s">
        <v>672</v>
      </c>
      <c r="D86" s="23" t="s">
        <v>11</v>
      </c>
      <c r="E86" s="12" t="s">
        <v>11</v>
      </c>
      <c r="F86" s="21">
        <v>4395</v>
      </c>
      <c r="G86" s="179" t="s">
        <v>11</v>
      </c>
      <c r="H86" s="18">
        <v>8.4</v>
      </c>
      <c r="I86" s="12" t="s">
        <v>11</v>
      </c>
      <c r="J86" s="12" t="s">
        <v>11</v>
      </c>
      <c r="K86" s="30" t="s">
        <v>211</v>
      </c>
    </row>
    <row r="87" spans="1:12" ht="18" customHeight="1">
      <c r="A87" s="22">
        <v>76</v>
      </c>
      <c r="B87" s="7" t="s">
        <v>1214</v>
      </c>
      <c r="C87" s="17" t="s">
        <v>1215</v>
      </c>
      <c r="D87" s="23" t="s">
        <v>11</v>
      </c>
      <c r="E87" s="12" t="s">
        <v>11</v>
      </c>
      <c r="F87" s="21">
        <v>4385</v>
      </c>
      <c r="G87" s="179" t="s">
        <v>11</v>
      </c>
      <c r="H87" s="18" t="s">
        <v>82</v>
      </c>
      <c r="I87" s="17" t="s">
        <v>11</v>
      </c>
      <c r="J87" s="12" t="s">
        <v>11</v>
      </c>
      <c r="K87" s="30" t="s">
        <v>212</v>
      </c>
    </row>
    <row r="88" spans="1:12" ht="18" customHeight="1">
      <c r="A88" s="22">
        <v>77</v>
      </c>
      <c r="B88" s="7" t="s">
        <v>358</v>
      </c>
      <c r="C88" s="17" t="s">
        <v>359</v>
      </c>
      <c r="D88" s="23" t="s">
        <v>11</v>
      </c>
      <c r="E88" s="17" t="s">
        <v>82</v>
      </c>
      <c r="F88" s="21">
        <v>4350</v>
      </c>
      <c r="G88" s="179" t="s">
        <v>11</v>
      </c>
      <c r="H88" s="18" t="s">
        <v>11</v>
      </c>
      <c r="I88" s="17" t="s">
        <v>333</v>
      </c>
      <c r="J88" s="12" t="s">
        <v>11</v>
      </c>
      <c r="K88" s="30" t="s">
        <v>211</v>
      </c>
    </row>
    <row r="89" spans="1:12" ht="18" customHeight="1">
      <c r="A89" s="22">
        <v>78</v>
      </c>
      <c r="B89" s="7" t="s">
        <v>397</v>
      </c>
      <c r="C89" s="17" t="s">
        <v>399</v>
      </c>
      <c r="D89" s="23" t="s">
        <v>11</v>
      </c>
      <c r="E89" s="17" t="s">
        <v>82</v>
      </c>
      <c r="F89" s="21">
        <v>4300</v>
      </c>
      <c r="G89" s="179" t="s">
        <v>11</v>
      </c>
      <c r="H89" s="17" t="s">
        <v>11</v>
      </c>
      <c r="I89" s="17" t="s">
        <v>11</v>
      </c>
      <c r="J89" s="12" t="s">
        <v>11</v>
      </c>
      <c r="K89" s="30" t="s">
        <v>211</v>
      </c>
    </row>
    <row r="90" spans="1:12" ht="18" customHeight="1">
      <c r="A90" s="22">
        <v>79</v>
      </c>
      <c r="B90" s="7" t="s">
        <v>398</v>
      </c>
      <c r="C90" s="17" t="s">
        <v>400</v>
      </c>
      <c r="D90" s="23" t="s">
        <v>11</v>
      </c>
      <c r="E90" s="17" t="s">
        <v>82</v>
      </c>
      <c r="F90" s="21">
        <v>4300</v>
      </c>
      <c r="G90" s="179" t="s">
        <v>11</v>
      </c>
      <c r="H90" s="17" t="s">
        <v>11</v>
      </c>
      <c r="I90" s="17" t="s">
        <v>11</v>
      </c>
      <c r="J90" s="12" t="s">
        <v>11</v>
      </c>
      <c r="K90" s="30" t="s">
        <v>211</v>
      </c>
    </row>
    <row r="91" spans="1:12" ht="18" customHeight="1">
      <c r="A91" s="22">
        <v>80</v>
      </c>
      <c r="B91" s="161" t="s">
        <v>1604</v>
      </c>
      <c r="C91" s="166" t="s">
        <v>1605</v>
      </c>
      <c r="D91" s="189" t="s">
        <v>11</v>
      </c>
      <c r="E91" s="25" t="s">
        <v>11</v>
      </c>
      <c r="F91" s="166">
        <v>4060</v>
      </c>
      <c r="G91" s="190" t="s">
        <v>11</v>
      </c>
      <c r="H91" s="18" t="s">
        <v>82</v>
      </c>
      <c r="I91" s="17" t="s">
        <v>11</v>
      </c>
      <c r="J91" s="12" t="s">
        <v>11</v>
      </c>
      <c r="K91" s="30" t="s">
        <v>1370</v>
      </c>
    </row>
    <row r="92" spans="1:12" ht="18" customHeight="1">
      <c r="A92" s="22">
        <v>81</v>
      </c>
      <c r="B92" s="161" t="s">
        <v>1390</v>
      </c>
      <c r="C92" s="166" t="s">
        <v>1391</v>
      </c>
      <c r="D92" s="189" t="s">
        <v>11</v>
      </c>
      <c r="E92" s="25" t="s">
        <v>11</v>
      </c>
      <c r="F92" s="166">
        <v>4240</v>
      </c>
      <c r="G92" s="190" t="s">
        <v>11</v>
      </c>
      <c r="H92" s="18" t="s">
        <v>82</v>
      </c>
      <c r="I92" s="17" t="s">
        <v>11</v>
      </c>
      <c r="J92" s="12" t="s">
        <v>11</v>
      </c>
      <c r="K92" s="30" t="s">
        <v>212</v>
      </c>
    </row>
    <row r="93" spans="1:12" ht="18" customHeight="1">
      <c r="A93" s="22">
        <v>82</v>
      </c>
      <c r="B93" s="7" t="s">
        <v>90</v>
      </c>
      <c r="C93" s="17" t="s">
        <v>166</v>
      </c>
      <c r="D93" s="23" t="s">
        <v>11</v>
      </c>
      <c r="E93" s="17" t="s">
        <v>82</v>
      </c>
      <c r="F93" s="21">
        <v>4200</v>
      </c>
      <c r="G93" s="179" t="s">
        <v>11</v>
      </c>
      <c r="H93" s="18">
        <v>6.4</v>
      </c>
      <c r="I93" s="17" t="s">
        <v>11</v>
      </c>
      <c r="J93" s="12" t="s">
        <v>11</v>
      </c>
      <c r="K93" s="30" t="s">
        <v>211</v>
      </c>
    </row>
    <row r="94" spans="1:12" ht="18" customHeight="1">
      <c r="A94" s="22">
        <v>83</v>
      </c>
      <c r="B94" s="7" t="s">
        <v>91</v>
      </c>
      <c r="C94" s="17" t="s">
        <v>92</v>
      </c>
      <c r="D94" s="23" t="s">
        <v>11</v>
      </c>
      <c r="E94" s="17" t="s">
        <v>82</v>
      </c>
      <c r="F94" s="21">
        <v>4200</v>
      </c>
      <c r="G94" s="179" t="s">
        <v>11</v>
      </c>
      <c r="H94" s="18">
        <v>6.2</v>
      </c>
      <c r="I94" s="17" t="s">
        <v>11</v>
      </c>
      <c r="J94" s="12" t="s">
        <v>11</v>
      </c>
      <c r="K94" s="30" t="s">
        <v>211</v>
      </c>
    </row>
    <row r="95" spans="1:12" ht="18" customHeight="1">
      <c r="A95" s="22">
        <v>84</v>
      </c>
      <c r="B95" s="7" t="s">
        <v>620</v>
      </c>
      <c r="C95" s="17" t="s">
        <v>621</v>
      </c>
      <c r="D95" s="23" t="s">
        <v>11</v>
      </c>
      <c r="E95" s="17">
        <v>1628</v>
      </c>
      <c r="F95" s="21">
        <v>4192</v>
      </c>
      <c r="G95" s="179" t="s">
        <v>11</v>
      </c>
      <c r="H95" s="18">
        <v>7.5</v>
      </c>
      <c r="I95" s="17" t="s">
        <v>11</v>
      </c>
      <c r="J95" s="12" t="s">
        <v>11</v>
      </c>
      <c r="K95" s="30" t="s">
        <v>211</v>
      </c>
      <c r="L95" s="3"/>
    </row>
    <row r="96" spans="1:12" ht="18" customHeight="1">
      <c r="A96" s="22">
        <v>85</v>
      </c>
      <c r="B96" s="7" t="s">
        <v>694</v>
      </c>
      <c r="C96" s="17" t="s">
        <v>695</v>
      </c>
      <c r="D96" s="23" t="s">
        <v>11</v>
      </c>
      <c r="E96" s="17">
        <v>1685</v>
      </c>
      <c r="F96" s="21">
        <v>4141</v>
      </c>
      <c r="G96" s="179" t="s">
        <v>11</v>
      </c>
      <c r="H96" s="24">
        <v>8</v>
      </c>
      <c r="I96" s="17" t="s">
        <v>11</v>
      </c>
      <c r="J96" s="12" t="s">
        <v>11</v>
      </c>
      <c r="K96" s="30" t="s">
        <v>211</v>
      </c>
      <c r="L96" s="3"/>
    </row>
    <row r="97" spans="1:12" ht="18" customHeight="1">
      <c r="A97" s="22">
        <v>86</v>
      </c>
      <c r="B97" s="7" t="s">
        <v>860</v>
      </c>
      <c r="C97" s="17" t="s">
        <v>861</v>
      </c>
      <c r="D97" s="23" t="s">
        <v>11</v>
      </c>
      <c r="E97" s="17">
        <v>1868</v>
      </c>
      <c r="F97" s="21">
        <v>4100</v>
      </c>
      <c r="G97" s="179" t="s">
        <v>11</v>
      </c>
      <c r="H97" s="18">
        <v>7.5</v>
      </c>
      <c r="I97" s="17"/>
      <c r="J97" s="12" t="s">
        <v>11</v>
      </c>
      <c r="K97" s="30" t="s">
        <v>211</v>
      </c>
      <c r="L97" s="3"/>
    </row>
    <row r="98" spans="1:12" ht="18" customHeight="1">
      <c r="A98" s="22">
        <v>87</v>
      </c>
      <c r="B98" s="7" t="s">
        <v>794</v>
      </c>
      <c r="C98" s="17" t="s">
        <v>798</v>
      </c>
      <c r="D98" s="23" t="s">
        <v>11</v>
      </c>
      <c r="E98" s="17">
        <v>9607</v>
      </c>
      <c r="F98" s="21">
        <v>4100</v>
      </c>
      <c r="G98" s="179" t="s">
        <v>11</v>
      </c>
      <c r="H98" s="18">
        <v>7.1</v>
      </c>
      <c r="I98" s="17" t="s">
        <v>11</v>
      </c>
      <c r="J98" s="12" t="s">
        <v>11</v>
      </c>
      <c r="K98" s="30" t="s">
        <v>211</v>
      </c>
      <c r="L98" s="3"/>
    </row>
    <row r="99" spans="1:12" ht="18" customHeight="1">
      <c r="A99" s="22">
        <v>88</v>
      </c>
      <c r="B99" s="7" t="s">
        <v>77</v>
      </c>
      <c r="C99" s="17" t="s">
        <v>392</v>
      </c>
      <c r="D99" s="23" t="s">
        <v>11</v>
      </c>
      <c r="E99" s="17" t="s">
        <v>82</v>
      </c>
      <c r="F99" s="21">
        <v>4099</v>
      </c>
      <c r="G99" s="179" t="s">
        <v>11</v>
      </c>
      <c r="H99" s="24" t="s">
        <v>11</v>
      </c>
      <c r="I99" s="17" t="s">
        <v>11</v>
      </c>
      <c r="J99" s="12" t="s">
        <v>11</v>
      </c>
      <c r="K99" s="30" t="s">
        <v>211</v>
      </c>
      <c r="L99" s="3"/>
    </row>
    <row r="100" spans="1:12" ht="18" customHeight="1">
      <c r="A100" s="22">
        <v>89</v>
      </c>
      <c r="B100" s="7" t="s">
        <v>390</v>
      </c>
      <c r="C100" s="136" t="s">
        <v>391</v>
      </c>
      <c r="D100" s="23" t="s">
        <v>11</v>
      </c>
      <c r="E100" s="25" t="s">
        <v>11</v>
      </c>
      <c r="F100" s="137">
        <v>4099</v>
      </c>
      <c r="G100" s="179" t="s">
        <v>11</v>
      </c>
      <c r="H100" s="24" t="s">
        <v>11</v>
      </c>
      <c r="I100" s="17" t="s">
        <v>11</v>
      </c>
      <c r="J100" s="26" t="s">
        <v>11</v>
      </c>
      <c r="K100" s="30" t="s">
        <v>211</v>
      </c>
      <c r="L100" s="3"/>
    </row>
    <row r="101" spans="1:12" ht="18" customHeight="1">
      <c r="A101" s="22">
        <v>90</v>
      </c>
      <c r="B101" s="161" t="s">
        <v>1288</v>
      </c>
      <c r="C101" s="166" t="s">
        <v>1293</v>
      </c>
      <c r="D101" s="189" t="s">
        <v>11</v>
      </c>
      <c r="E101" s="25" t="s">
        <v>11</v>
      </c>
      <c r="F101" s="166">
        <v>4346</v>
      </c>
      <c r="G101" s="190" t="s">
        <v>11</v>
      </c>
      <c r="H101" s="18" t="s">
        <v>82</v>
      </c>
      <c r="I101" s="17" t="s">
        <v>11</v>
      </c>
      <c r="J101" s="12" t="s">
        <v>11</v>
      </c>
      <c r="K101" s="30" t="s">
        <v>212</v>
      </c>
      <c r="L101" s="3"/>
    </row>
    <row r="102" spans="1:12" ht="18" customHeight="1">
      <c r="A102" s="22">
        <v>91</v>
      </c>
      <c r="B102" s="161" t="s">
        <v>1289</v>
      </c>
      <c r="C102" s="166" t="s">
        <v>1294</v>
      </c>
      <c r="D102" s="189" t="s">
        <v>11</v>
      </c>
      <c r="E102" s="25" t="s">
        <v>11</v>
      </c>
      <c r="F102" s="166">
        <v>4190</v>
      </c>
      <c r="G102" s="190" t="s">
        <v>11</v>
      </c>
      <c r="H102" s="18" t="s">
        <v>82</v>
      </c>
      <c r="I102" s="17" t="s">
        <v>11</v>
      </c>
      <c r="J102" s="12" t="s">
        <v>11</v>
      </c>
      <c r="K102" s="30" t="s">
        <v>212</v>
      </c>
      <c r="L102" s="3"/>
    </row>
    <row r="103" spans="1:12" ht="18" customHeight="1">
      <c r="A103" s="22">
        <v>92</v>
      </c>
      <c r="B103" s="161" t="s">
        <v>1387</v>
      </c>
      <c r="C103" s="166" t="s">
        <v>1388</v>
      </c>
      <c r="D103" s="189" t="s">
        <v>11</v>
      </c>
      <c r="E103" s="25" t="s">
        <v>11</v>
      </c>
      <c r="F103" s="166">
        <v>4120</v>
      </c>
      <c r="G103" s="190" t="s">
        <v>11</v>
      </c>
      <c r="H103" s="18" t="s">
        <v>82</v>
      </c>
      <c r="I103" s="17" t="s">
        <v>11</v>
      </c>
      <c r="J103" s="12" t="s">
        <v>11</v>
      </c>
      <c r="K103" s="30" t="s">
        <v>212</v>
      </c>
      <c r="L103" s="3"/>
    </row>
    <row r="104" spans="1:12" ht="18" customHeight="1">
      <c r="A104" s="22">
        <v>93</v>
      </c>
      <c r="B104" s="161" t="s">
        <v>1389</v>
      </c>
      <c r="C104" s="166" t="s">
        <v>1392</v>
      </c>
      <c r="D104" s="189" t="s">
        <v>11</v>
      </c>
      <c r="E104" s="25" t="s">
        <v>11</v>
      </c>
      <c r="F104" s="166">
        <v>3950.6</v>
      </c>
      <c r="G104" s="190" t="s">
        <v>11</v>
      </c>
      <c r="H104" s="18" t="s">
        <v>82</v>
      </c>
      <c r="I104" s="17" t="s">
        <v>11</v>
      </c>
      <c r="J104" s="12" t="s">
        <v>11</v>
      </c>
      <c r="K104" s="30" t="s">
        <v>212</v>
      </c>
      <c r="L104" s="3"/>
    </row>
    <row r="105" spans="1:12" ht="18" customHeight="1">
      <c r="A105" s="22">
        <v>94</v>
      </c>
      <c r="B105" s="161" t="s">
        <v>1290</v>
      </c>
      <c r="C105" s="166" t="s">
        <v>1297</v>
      </c>
      <c r="D105" s="189" t="s">
        <v>11</v>
      </c>
      <c r="E105" s="25" t="s">
        <v>11</v>
      </c>
      <c r="F105" s="166">
        <v>3840</v>
      </c>
      <c r="G105" s="190" t="s">
        <v>11</v>
      </c>
      <c r="H105" s="18" t="s">
        <v>82</v>
      </c>
      <c r="I105" s="17" t="s">
        <v>11</v>
      </c>
      <c r="J105" s="12" t="s">
        <v>11</v>
      </c>
      <c r="K105" s="30" t="s">
        <v>212</v>
      </c>
      <c r="L105" s="3"/>
    </row>
    <row r="106" spans="1:12" ht="18" customHeight="1">
      <c r="A106" s="22">
        <v>95</v>
      </c>
      <c r="B106" s="161" t="s">
        <v>1291</v>
      </c>
      <c r="C106" s="166" t="s">
        <v>1295</v>
      </c>
      <c r="D106" s="189" t="s">
        <v>11</v>
      </c>
      <c r="E106" s="25" t="s">
        <v>11</v>
      </c>
      <c r="F106" s="166">
        <v>3887</v>
      </c>
      <c r="G106" s="190" t="s">
        <v>11</v>
      </c>
      <c r="H106" s="18" t="s">
        <v>82</v>
      </c>
      <c r="I106" s="17" t="s">
        <v>11</v>
      </c>
      <c r="J106" s="12" t="s">
        <v>11</v>
      </c>
      <c r="K106" s="30" t="s">
        <v>212</v>
      </c>
      <c r="L106" s="3"/>
    </row>
    <row r="107" spans="1:12" ht="18" customHeight="1">
      <c r="A107" s="22">
        <v>96</v>
      </c>
      <c r="B107" s="161" t="s">
        <v>1292</v>
      </c>
      <c r="C107" s="166" t="s">
        <v>1296</v>
      </c>
      <c r="D107" s="189" t="s">
        <v>11</v>
      </c>
      <c r="E107" s="25" t="s">
        <v>11</v>
      </c>
      <c r="F107" s="166">
        <v>3845</v>
      </c>
      <c r="G107" s="190" t="s">
        <v>11</v>
      </c>
      <c r="H107" s="18" t="s">
        <v>82</v>
      </c>
      <c r="I107" s="17" t="s">
        <v>11</v>
      </c>
      <c r="J107" s="12" t="s">
        <v>11</v>
      </c>
      <c r="K107" s="30" t="s">
        <v>212</v>
      </c>
      <c r="L107" s="3"/>
    </row>
    <row r="108" spans="1:12" ht="18" customHeight="1">
      <c r="A108" s="22">
        <v>97</v>
      </c>
      <c r="B108" s="7" t="s">
        <v>1087</v>
      </c>
      <c r="C108" s="169" t="s">
        <v>1072</v>
      </c>
      <c r="D108" s="23" t="s">
        <v>11</v>
      </c>
      <c r="E108" s="25" t="s">
        <v>11</v>
      </c>
      <c r="F108" s="169">
        <v>4080</v>
      </c>
      <c r="G108" s="179" t="s">
        <v>11</v>
      </c>
      <c r="H108" s="18" t="s">
        <v>82</v>
      </c>
      <c r="I108" s="17" t="s">
        <v>11</v>
      </c>
      <c r="J108" s="12" t="s">
        <v>11</v>
      </c>
      <c r="K108" s="30" t="s">
        <v>212</v>
      </c>
      <c r="L108" s="3"/>
    </row>
    <row r="109" spans="1:12" ht="18" customHeight="1">
      <c r="A109" s="22">
        <v>98</v>
      </c>
      <c r="B109" s="7" t="s">
        <v>1223</v>
      </c>
      <c r="C109" s="166" t="s">
        <v>1224</v>
      </c>
      <c r="D109" s="23" t="s">
        <v>11</v>
      </c>
      <c r="E109" s="25" t="s">
        <v>11</v>
      </c>
      <c r="F109" s="166">
        <v>4060</v>
      </c>
      <c r="G109" s="179" t="s">
        <v>11</v>
      </c>
      <c r="H109" s="18" t="s">
        <v>82</v>
      </c>
      <c r="I109" s="17" t="s">
        <v>11</v>
      </c>
      <c r="J109" s="12" t="s">
        <v>11</v>
      </c>
      <c r="K109" s="30" t="s">
        <v>212</v>
      </c>
      <c r="L109" s="3"/>
    </row>
    <row r="110" spans="1:12" ht="18" customHeight="1">
      <c r="A110" s="22">
        <v>99</v>
      </c>
      <c r="B110" s="7" t="s">
        <v>795</v>
      </c>
      <c r="C110" s="17" t="s">
        <v>799</v>
      </c>
      <c r="D110" s="23" t="s">
        <v>11</v>
      </c>
      <c r="E110" s="17">
        <v>9628</v>
      </c>
      <c r="F110" s="21">
        <v>4023</v>
      </c>
      <c r="G110" s="179" t="s">
        <v>11</v>
      </c>
      <c r="H110" s="18">
        <v>7.2</v>
      </c>
      <c r="I110" s="17" t="s">
        <v>11</v>
      </c>
      <c r="J110" s="12" t="s">
        <v>11</v>
      </c>
      <c r="K110" s="30" t="s">
        <v>211</v>
      </c>
      <c r="L110" s="3"/>
    </row>
    <row r="111" spans="1:12" ht="18" customHeight="1">
      <c r="A111" s="22">
        <v>100</v>
      </c>
      <c r="B111" s="7" t="s">
        <v>668</v>
      </c>
      <c r="C111" s="17" t="s">
        <v>669</v>
      </c>
      <c r="D111" s="23"/>
      <c r="E111" s="17" t="s">
        <v>670</v>
      </c>
      <c r="F111" s="21">
        <v>4003</v>
      </c>
      <c r="G111" s="179" t="s">
        <v>11</v>
      </c>
      <c r="H111" s="18">
        <v>8</v>
      </c>
      <c r="I111" s="17" t="s">
        <v>11</v>
      </c>
      <c r="J111" s="17" t="s">
        <v>11</v>
      </c>
      <c r="K111" s="30" t="s">
        <v>211</v>
      </c>
      <c r="L111" s="3"/>
    </row>
    <row r="112" spans="1:12" ht="18" customHeight="1">
      <c r="A112" s="22">
        <v>101</v>
      </c>
      <c r="B112" s="7" t="s">
        <v>79</v>
      </c>
      <c r="C112" s="17" t="s">
        <v>167</v>
      </c>
      <c r="D112" s="23" t="s">
        <v>11</v>
      </c>
      <c r="E112" s="17" t="s">
        <v>11</v>
      </c>
      <c r="F112" s="21">
        <v>4000</v>
      </c>
      <c r="G112" s="179" t="s">
        <v>11</v>
      </c>
      <c r="H112" s="18">
        <v>6.8</v>
      </c>
      <c r="I112" s="17" t="s">
        <v>11</v>
      </c>
      <c r="J112" s="12" t="s">
        <v>11</v>
      </c>
      <c r="K112" s="30" t="s">
        <v>211</v>
      </c>
      <c r="L112" s="3"/>
    </row>
    <row r="113" spans="1:12" ht="18" customHeight="1">
      <c r="A113" s="22">
        <v>102</v>
      </c>
      <c r="B113" s="7" t="s">
        <v>184</v>
      </c>
      <c r="C113" s="17" t="s">
        <v>93</v>
      </c>
      <c r="D113" s="23" t="s">
        <v>11</v>
      </c>
      <c r="E113" s="25" t="s">
        <v>11</v>
      </c>
      <c r="F113" s="21">
        <v>4000</v>
      </c>
      <c r="G113" s="179" t="s">
        <v>11</v>
      </c>
      <c r="H113" s="24" t="s">
        <v>11</v>
      </c>
      <c r="I113" s="17" t="s">
        <v>11</v>
      </c>
      <c r="J113" s="26" t="s">
        <v>11</v>
      </c>
      <c r="K113" s="30" t="s">
        <v>211</v>
      </c>
      <c r="L113" s="3"/>
    </row>
    <row r="114" spans="1:12" ht="18" customHeight="1">
      <c r="A114" s="22">
        <v>103</v>
      </c>
      <c r="B114" s="7" t="s">
        <v>245</v>
      </c>
      <c r="C114" s="17" t="s">
        <v>246</v>
      </c>
      <c r="D114" s="23" t="s">
        <v>11</v>
      </c>
      <c r="E114" s="23" t="s">
        <v>11</v>
      </c>
      <c r="F114" s="21">
        <v>4000</v>
      </c>
      <c r="G114" s="179" t="s">
        <v>11</v>
      </c>
      <c r="H114" s="17" t="s">
        <v>11</v>
      </c>
      <c r="I114" s="17" t="s">
        <v>11</v>
      </c>
      <c r="J114" s="17" t="s">
        <v>11</v>
      </c>
      <c r="K114" s="30" t="s">
        <v>211</v>
      </c>
      <c r="L114" s="3"/>
    </row>
    <row r="115" spans="1:12" ht="18" customHeight="1">
      <c r="A115" s="22">
        <v>104</v>
      </c>
      <c r="B115" s="7" t="s">
        <v>293</v>
      </c>
      <c r="C115" s="17" t="s">
        <v>294</v>
      </c>
      <c r="D115" s="23" t="s">
        <v>11</v>
      </c>
      <c r="E115" s="23" t="s">
        <v>11</v>
      </c>
      <c r="F115" s="21">
        <v>4000</v>
      </c>
      <c r="G115" s="179" t="s">
        <v>11</v>
      </c>
      <c r="H115" s="17" t="s">
        <v>11</v>
      </c>
      <c r="I115" s="17" t="s">
        <v>11</v>
      </c>
      <c r="J115" s="17" t="s">
        <v>11</v>
      </c>
      <c r="K115" s="30" t="s">
        <v>211</v>
      </c>
      <c r="L115" s="3"/>
    </row>
    <row r="116" spans="1:12" ht="18" customHeight="1">
      <c r="A116" s="22">
        <v>105</v>
      </c>
      <c r="B116" s="7" t="s">
        <v>627</v>
      </c>
      <c r="C116" s="17" t="s">
        <v>628</v>
      </c>
      <c r="D116" s="23" t="s">
        <v>11</v>
      </c>
      <c r="E116" s="23">
        <v>1587</v>
      </c>
      <c r="F116" s="21">
        <v>3988</v>
      </c>
      <c r="G116" s="179" t="s">
        <v>11</v>
      </c>
      <c r="H116" s="17">
        <v>7.4</v>
      </c>
      <c r="I116" s="17" t="s">
        <v>11</v>
      </c>
      <c r="J116" s="17" t="s">
        <v>11</v>
      </c>
      <c r="K116" s="30" t="s">
        <v>211</v>
      </c>
      <c r="L116" s="3"/>
    </row>
    <row r="117" spans="1:12" ht="18" customHeight="1">
      <c r="A117" s="22">
        <v>106</v>
      </c>
      <c r="B117" s="7" t="s">
        <v>967</v>
      </c>
      <c r="C117" s="17" t="s">
        <v>974</v>
      </c>
      <c r="D117" s="23" t="s">
        <v>11</v>
      </c>
      <c r="E117" s="17" t="s">
        <v>11</v>
      </c>
      <c r="F117" s="21">
        <v>3981</v>
      </c>
      <c r="G117" s="179" t="s">
        <v>11</v>
      </c>
      <c r="H117" s="24" t="s">
        <v>11</v>
      </c>
      <c r="I117" s="23" t="s">
        <v>11</v>
      </c>
      <c r="J117" s="26" t="s">
        <v>11</v>
      </c>
      <c r="K117" s="30" t="s">
        <v>212</v>
      </c>
      <c r="L117" s="3"/>
    </row>
    <row r="118" spans="1:12" ht="18" customHeight="1">
      <c r="A118" s="22">
        <v>107</v>
      </c>
      <c r="B118" s="7" t="s">
        <v>927</v>
      </c>
      <c r="C118" s="17" t="s">
        <v>924</v>
      </c>
      <c r="D118" s="23" t="s">
        <v>11</v>
      </c>
      <c r="E118" s="17" t="s">
        <v>11</v>
      </c>
      <c r="F118" s="21">
        <v>3936</v>
      </c>
      <c r="G118" s="179" t="s">
        <v>11</v>
      </c>
      <c r="H118" s="18" t="s">
        <v>11</v>
      </c>
      <c r="I118" s="18" t="s">
        <v>11</v>
      </c>
      <c r="J118" s="18" t="s">
        <v>11</v>
      </c>
      <c r="K118" s="30" t="s">
        <v>212</v>
      </c>
      <c r="L118" s="3"/>
    </row>
    <row r="119" spans="1:12" ht="18" customHeight="1">
      <c r="A119" s="22">
        <v>108</v>
      </c>
      <c r="B119" s="7" t="s">
        <v>926</v>
      </c>
      <c r="C119" s="17" t="s">
        <v>920</v>
      </c>
      <c r="D119" s="23" t="s">
        <v>11</v>
      </c>
      <c r="E119" s="17" t="s">
        <v>11</v>
      </c>
      <c r="F119" s="21">
        <v>3919</v>
      </c>
      <c r="G119" s="179" t="s">
        <v>11</v>
      </c>
      <c r="H119" s="18" t="s">
        <v>11</v>
      </c>
      <c r="I119" s="18" t="s">
        <v>11</v>
      </c>
      <c r="J119" s="18" t="s">
        <v>11</v>
      </c>
      <c r="K119" s="30" t="s">
        <v>212</v>
      </c>
      <c r="L119" s="3"/>
    </row>
    <row r="120" spans="1:12" ht="18" customHeight="1">
      <c r="A120" s="22">
        <v>109</v>
      </c>
      <c r="B120" s="7" t="s">
        <v>1086</v>
      </c>
      <c r="C120" s="166" t="s">
        <v>1070</v>
      </c>
      <c r="D120" s="23" t="s">
        <v>11</v>
      </c>
      <c r="E120" s="17"/>
      <c r="F120" s="166">
        <v>3916</v>
      </c>
      <c r="G120" s="179" t="s">
        <v>11</v>
      </c>
      <c r="H120" s="18" t="s">
        <v>82</v>
      </c>
      <c r="I120" s="17" t="s">
        <v>11</v>
      </c>
      <c r="J120" s="12" t="s">
        <v>11</v>
      </c>
      <c r="K120" s="30" t="s">
        <v>212</v>
      </c>
      <c r="L120" s="3"/>
    </row>
    <row r="121" spans="1:12" ht="18" customHeight="1">
      <c r="A121" s="22">
        <v>110</v>
      </c>
      <c r="B121" s="7" t="s">
        <v>395</v>
      </c>
      <c r="C121" s="17" t="s">
        <v>396</v>
      </c>
      <c r="D121" s="23" t="s">
        <v>11</v>
      </c>
      <c r="E121" s="25" t="s">
        <v>11</v>
      </c>
      <c r="F121" s="21">
        <v>3904</v>
      </c>
      <c r="G121" s="179" t="s">
        <v>11</v>
      </c>
      <c r="H121" s="24" t="s">
        <v>11</v>
      </c>
      <c r="I121" s="17" t="s">
        <v>11</v>
      </c>
      <c r="J121" s="26" t="s">
        <v>11</v>
      </c>
      <c r="K121" s="30" t="s">
        <v>211</v>
      </c>
      <c r="L121" s="3"/>
    </row>
    <row r="122" spans="1:12" ht="18" customHeight="1">
      <c r="A122" s="22">
        <v>111</v>
      </c>
      <c r="B122" s="7" t="s">
        <v>692</v>
      </c>
      <c r="C122" s="17" t="s">
        <v>693</v>
      </c>
      <c r="D122" s="23" t="s">
        <v>11</v>
      </c>
      <c r="E122" s="23">
        <v>1588</v>
      </c>
      <c r="F122" s="21">
        <v>3904</v>
      </c>
      <c r="G122" s="179" t="s">
        <v>11</v>
      </c>
      <c r="H122" s="24">
        <v>8.1999999999999993</v>
      </c>
      <c r="I122" s="17" t="s">
        <v>11</v>
      </c>
      <c r="J122" s="17" t="s">
        <v>11</v>
      </c>
      <c r="K122" s="30" t="s">
        <v>211</v>
      </c>
      <c r="L122" s="3"/>
    </row>
    <row r="123" spans="1:12" ht="18" customHeight="1">
      <c r="A123" s="22">
        <v>112</v>
      </c>
      <c r="B123" s="7" t="s">
        <v>360</v>
      </c>
      <c r="C123" s="17" t="s">
        <v>361</v>
      </c>
      <c r="D123" s="23" t="s">
        <v>11</v>
      </c>
      <c r="E123" s="17" t="s">
        <v>82</v>
      </c>
      <c r="F123" s="21">
        <v>3891</v>
      </c>
      <c r="G123" s="179" t="s">
        <v>11</v>
      </c>
      <c r="H123" s="18" t="s">
        <v>11</v>
      </c>
      <c r="I123" s="17" t="s">
        <v>11</v>
      </c>
      <c r="J123" s="12" t="s">
        <v>11</v>
      </c>
      <c r="K123" s="30" t="s">
        <v>211</v>
      </c>
      <c r="L123" s="3"/>
    </row>
    <row r="124" spans="1:12" ht="18" customHeight="1">
      <c r="A124" s="22">
        <v>113</v>
      </c>
      <c r="B124" s="7" t="s">
        <v>295</v>
      </c>
      <c r="C124" s="17" t="s">
        <v>296</v>
      </c>
      <c r="D124" s="23" t="s">
        <v>11</v>
      </c>
      <c r="E124" s="17" t="s">
        <v>11</v>
      </c>
      <c r="F124" s="21">
        <v>3887</v>
      </c>
      <c r="G124" s="179" t="s">
        <v>11</v>
      </c>
      <c r="H124" s="24" t="s">
        <v>11</v>
      </c>
      <c r="I124" s="17" t="s">
        <v>11</v>
      </c>
      <c r="J124" s="26" t="s">
        <v>11</v>
      </c>
      <c r="K124" s="30" t="s">
        <v>211</v>
      </c>
      <c r="L124" s="3"/>
    </row>
    <row r="125" spans="1:12" ht="18" customHeight="1">
      <c r="A125" s="22">
        <v>114</v>
      </c>
      <c r="B125" s="7" t="s">
        <v>1225</v>
      </c>
      <c r="C125" s="17" t="s">
        <v>1226</v>
      </c>
      <c r="D125" s="23" t="s">
        <v>11</v>
      </c>
      <c r="E125" s="17" t="s">
        <v>11</v>
      </c>
      <c r="F125" s="21">
        <v>3885</v>
      </c>
      <c r="G125" s="179" t="s">
        <v>11</v>
      </c>
      <c r="H125" s="24" t="s">
        <v>11</v>
      </c>
      <c r="I125" s="23" t="s">
        <v>11</v>
      </c>
      <c r="J125" s="26" t="s">
        <v>11</v>
      </c>
      <c r="K125" s="30" t="s">
        <v>212</v>
      </c>
      <c r="L125" s="3"/>
    </row>
    <row r="126" spans="1:12" ht="18" customHeight="1">
      <c r="A126" s="22">
        <v>115</v>
      </c>
      <c r="B126" s="7" t="s">
        <v>966</v>
      </c>
      <c r="C126" s="17" t="s">
        <v>973</v>
      </c>
      <c r="D126" s="23" t="s">
        <v>11</v>
      </c>
      <c r="E126" s="17" t="s">
        <v>11</v>
      </c>
      <c r="F126" s="21">
        <v>3885</v>
      </c>
      <c r="G126" s="179" t="s">
        <v>11</v>
      </c>
      <c r="H126" s="24" t="s">
        <v>11</v>
      </c>
      <c r="I126" s="23" t="s">
        <v>11</v>
      </c>
      <c r="J126" s="26" t="s">
        <v>11</v>
      </c>
      <c r="K126" s="30" t="s">
        <v>212</v>
      </c>
      <c r="L126" s="3"/>
    </row>
    <row r="127" spans="1:12" ht="18" customHeight="1">
      <c r="A127" s="22">
        <v>116</v>
      </c>
      <c r="B127" s="7" t="s">
        <v>1088</v>
      </c>
      <c r="C127" s="166" t="s">
        <v>1070</v>
      </c>
      <c r="D127" s="23" t="s">
        <v>11</v>
      </c>
      <c r="E127" s="17"/>
      <c r="F127" s="166">
        <v>3884</v>
      </c>
      <c r="G127" s="179" t="s">
        <v>11</v>
      </c>
      <c r="H127" s="18" t="s">
        <v>82</v>
      </c>
      <c r="I127" s="17" t="s">
        <v>11</v>
      </c>
      <c r="J127" s="12" t="s">
        <v>11</v>
      </c>
      <c r="K127" s="30" t="s">
        <v>212</v>
      </c>
      <c r="L127" s="3"/>
    </row>
    <row r="128" spans="1:12" ht="18" customHeight="1">
      <c r="A128" s="22">
        <v>117</v>
      </c>
      <c r="B128" s="7" t="s">
        <v>918</v>
      </c>
      <c r="C128" s="17" t="s">
        <v>920</v>
      </c>
      <c r="D128" s="23" t="s">
        <v>11</v>
      </c>
      <c r="E128" s="17" t="s">
        <v>11</v>
      </c>
      <c r="F128" s="21">
        <v>3876</v>
      </c>
      <c r="G128" s="179" t="s">
        <v>11</v>
      </c>
      <c r="H128" s="24" t="s">
        <v>11</v>
      </c>
      <c r="I128" s="23" t="s">
        <v>11</v>
      </c>
      <c r="J128" s="26" t="s">
        <v>11</v>
      </c>
      <c r="K128" s="30" t="s">
        <v>212</v>
      </c>
      <c r="L128" s="3"/>
    </row>
    <row r="129" spans="1:15" ht="18" customHeight="1">
      <c r="A129" s="22">
        <v>118</v>
      </c>
      <c r="B129" s="7" t="s">
        <v>969</v>
      </c>
      <c r="C129" s="17" t="s">
        <v>976</v>
      </c>
      <c r="D129" s="23" t="s">
        <v>11</v>
      </c>
      <c r="E129" s="17" t="s">
        <v>11</v>
      </c>
      <c r="F129" s="21">
        <v>3875</v>
      </c>
      <c r="G129" s="179" t="s">
        <v>11</v>
      </c>
      <c r="H129" s="24" t="s">
        <v>11</v>
      </c>
      <c r="I129" s="23" t="s">
        <v>11</v>
      </c>
      <c r="J129" s="26" t="s">
        <v>11</v>
      </c>
      <c r="K129" s="30" t="s">
        <v>212</v>
      </c>
      <c r="L129" s="3"/>
    </row>
    <row r="130" spans="1:15" ht="18" customHeight="1">
      <c r="A130" s="22">
        <v>119</v>
      </c>
      <c r="B130" s="7" t="s">
        <v>1018</v>
      </c>
      <c r="C130" s="17" t="s">
        <v>1019</v>
      </c>
      <c r="D130" s="23" t="s">
        <v>11</v>
      </c>
      <c r="E130" s="17" t="s">
        <v>11</v>
      </c>
      <c r="F130" s="21">
        <v>3852</v>
      </c>
      <c r="G130" s="179" t="s">
        <v>11</v>
      </c>
      <c r="H130" s="24" t="s">
        <v>11</v>
      </c>
      <c r="I130" s="23" t="s">
        <v>11</v>
      </c>
      <c r="J130" s="26" t="s">
        <v>11</v>
      </c>
      <c r="K130" s="30" t="s">
        <v>212</v>
      </c>
      <c r="L130" s="3"/>
    </row>
    <row r="131" spans="1:15" ht="18" customHeight="1">
      <c r="A131" s="22">
        <v>120</v>
      </c>
      <c r="B131" s="7" t="s">
        <v>737</v>
      </c>
      <c r="C131" s="17" t="s">
        <v>738</v>
      </c>
      <c r="D131" s="23" t="s">
        <v>11</v>
      </c>
      <c r="E131" s="17">
        <v>1730</v>
      </c>
      <c r="F131" s="21">
        <v>3850</v>
      </c>
      <c r="G131" s="179" t="s">
        <v>11</v>
      </c>
      <c r="H131" s="18">
        <v>7.7</v>
      </c>
      <c r="I131" s="17"/>
      <c r="J131" s="12" t="s">
        <v>11</v>
      </c>
      <c r="K131" s="30" t="s">
        <v>736</v>
      </c>
      <c r="L131" s="3"/>
    </row>
    <row r="132" spans="1:15" ht="18" customHeight="1">
      <c r="A132" s="22">
        <v>121</v>
      </c>
      <c r="B132" s="7" t="s">
        <v>968</v>
      </c>
      <c r="C132" s="17" t="s">
        <v>975</v>
      </c>
      <c r="D132" s="23" t="s">
        <v>11</v>
      </c>
      <c r="E132" s="17" t="s">
        <v>11</v>
      </c>
      <c r="F132" s="21">
        <v>3830</v>
      </c>
      <c r="G132" s="179" t="s">
        <v>11</v>
      </c>
      <c r="H132" s="24" t="s">
        <v>11</v>
      </c>
      <c r="I132" s="23" t="s">
        <v>11</v>
      </c>
      <c r="J132" s="26" t="s">
        <v>11</v>
      </c>
      <c r="K132" s="30" t="s">
        <v>212</v>
      </c>
      <c r="L132" s="3"/>
    </row>
    <row r="133" spans="1:15" ht="18" customHeight="1">
      <c r="A133" s="22">
        <v>122</v>
      </c>
      <c r="B133" s="7" t="s">
        <v>1089</v>
      </c>
      <c r="C133" s="166" t="s">
        <v>1069</v>
      </c>
      <c r="D133" s="23" t="s">
        <v>11</v>
      </c>
      <c r="E133" s="17"/>
      <c r="F133" s="166">
        <v>3826</v>
      </c>
      <c r="G133" s="179" t="s">
        <v>11</v>
      </c>
      <c r="H133" s="18" t="s">
        <v>82</v>
      </c>
      <c r="I133" s="17" t="s">
        <v>11</v>
      </c>
      <c r="J133" s="12" t="s">
        <v>11</v>
      </c>
      <c r="K133" s="30" t="s">
        <v>212</v>
      </c>
      <c r="L133" s="3"/>
    </row>
    <row r="134" spans="1:15" ht="18" customHeight="1">
      <c r="A134" s="22">
        <v>123</v>
      </c>
      <c r="B134" s="7" t="s">
        <v>972</v>
      </c>
      <c r="C134" s="17" t="s">
        <v>975</v>
      </c>
      <c r="D134" s="23" t="s">
        <v>11</v>
      </c>
      <c r="E134" s="17" t="s">
        <v>11</v>
      </c>
      <c r="F134" s="21">
        <v>3805</v>
      </c>
      <c r="G134" s="179" t="s">
        <v>11</v>
      </c>
      <c r="H134" s="24" t="s">
        <v>11</v>
      </c>
      <c r="I134" s="23" t="s">
        <v>11</v>
      </c>
      <c r="J134" s="26" t="s">
        <v>11</v>
      </c>
      <c r="K134" s="30" t="s">
        <v>212</v>
      </c>
      <c r="L134" s="3"/>
    </row>
    <row r="135" spans="1:15" ht="18" customHeight="1">
      <c r="A135" s="22">
        <v>124</v>
      </c>
      <c r="B135" s="7" t="s">
        <v>1090</v>
      </c>
      <c r="C135" s="166" t="s">
        <v>1071</v>
      </c>
      <c r="D135" s="23" t="s">
        <v>11</v>
      </c>
      <c r="E135" s="17"/>
      <c r="F135" s="166">
        <v>3801.4</v>
      </c>
      <c r="G135" s="179" t="s">
        <v>11</v>
      </c>
      <c r="H135" s="18" t="s">
        <v>82</v>
      </c>
      <c r="I135" s="17" t="s">
        <v>11</v>
      </c>
      <c r="J135" s="12" t="s">
        <v>11</v>
      </c>
      <c r="K135" s="30" t="s">
        <v>212</v>
      </c>
      <c r="L135" s="3"/>
      <c r="M135" s="47"/>
      <c r="N135" s="47"/>
      <c r="O135" s="47"/>
    </row>
    <row r="136" spans="1:15" ht="18" customHeight="1">
      <c r="A136" s="22">
        <v>125</v>
      </c>
      <c r="B136" s="7" t="s">
        <v>890</v>
      </c>
      <c r="C136" s="17" t="s">
        <v>769</v>
      </c>
      <c r="D136" s="23" t="s">
        <v>11</v>
      </c>
      <c r="E136" s="17" t="s">
        <v>11</v>
      </c>
      <c r="F136" s="21">
        <v>3781.2</v>
      </c>
      <c r="G136" s="179" t="s">
        <v>11</v>
      </c>
      <c r="H136" s="18" t="s">
        <v>11</v>
      </c>
      <c r="I136" s="18" t="s">
        <v>11</v>
      </c>
      <c r="J136" s="18" t="s">
        <v>11</v>
      </c>
      <c r="K136" s="30" t="s">
        <v>212</v>
      </c>
      <c r="L136" s="3"/>
    </row>
    <row r="137" spans="1:15" ht="18" customHeight="1">
      <c r="A137" s="22">
        <v>126</v>
      </c>
      <c r="B137" s="7" t="s">
        <v>921</v>
      </c>
      <c r="C137" s="17" t="s">
        <v>922</v>
      </c>
      <c r="D137" s="23" t="s">
        <v>11</v>
      </c>
      <c r="E137" s="17" t="s">
        <v>11</v>
      </c>
      <c r="F137" s="21">
        <v>3745</v>
      </c>
      <c r="G137" s="179" t="s">
        <v>11</v>
      </c>
      <c r="H137" s="18" t="s">
        <v>11</v>
      </c>
      <c r="I137" s="18" t="s">
        <v>11</v>
      </c>
      <c r="J137" s="18" t="s">
        <v>11</v>
      </c>
      <c r="K137" s="30" t="s">
        <v>212</v>
      </c>
      <c r="L137" s="3"/>
    </row>
    <row r="138" spans="1:15" ht="18" customHeight="1">
      <c r="A138" s="22">
        <v>127</v>
      </c>
      <c r="B138" s="7" t="s">
        <v>970</v>
      </c>
      <c r="C138" s="17" t="s">
        <v>977</v>
      </c>
      <c r="D138" s="23" t="s">
        <v>11</v>
      </c>
      <c r="E138" s="17" t="s">
        <v>11</v>
      </c>
      <c r="F138" s="21">
        <v>3734</v>
      </c>
      <c r="G138" s="179" t="s">
        <v>11</v>
      </c>
      <c r="H138" s="24" t="s">
        <v>11</v>
      </c>
      <c r="I138" s="23" t="s">
        <v>11</v>
      </c>
      <c r="J138" s="26" t="s">
        <v>11</v>
      </c>
      <c r="K138" s="30" t="s">
        <v>212</v>
      </c>
      <c r="L138" s="47"/>
    </row>
    <row r="139" spans="1:15" ht="18" customHeight="1">
      <c r="A139" s="22">
        <v>128</v>
      </c>
      <c r="B139" s="7" t="s">
        <v>393</v>
      </c>
      <c r="C139" s="17" t="s">
        <v>394</v>
      </c>
      <c r="D139" s="23" t="s">
        <v>11</v>
      </c>
      <c r="E139" s="17" t="s">
        <v>11</v>
      </c>
      <c r="F139" s="21">
        <v>3719</v>
      </c>
      <c r="G139" s="179" t="s">
        <v>11</v>
      </c>
      <c r="H139" s="24" t="s">
        <v>11</v>
      </c>
      <c r="I139" s="17" t="s">
        <v>11</v>
      </c>
      <c r="J139" s="26" t="s">
        <v>11</v>
      </c>
      <c r="K139" s="30" t="s">
        <v>211</v>
      </c>
      <c r="L139" s="3"/>
    </row>
    <row r="140" spans="1:15" ht="18" customHeight="1">
      <c r="A140" s="22">
        <v>129</v>
      </c>
      <c r="B140" s="7" t="s">
        <v>1020</v>
      </c>
      <c r="C140" s="17" t="s">
        <v>1021</v>
      </c>
      <c r="D140" s="23" t="s">
        <v>11</v>
      </c>
      <c r="E140" s="17" t="s">
        <v>11</v>
      </c>
      <c r="F140" s="21">
        <v>3718</v>
      </c>
      <c r="G140" s="179" t="s">
        <v>11</v>
      </c>
      <c r="H140" s="24" t="s">
        <v>11</v>
      </c>
      <c r="I140" s="23" t="s">
        <v>11</v>
      </c>
      <c r="J140" s="26" t="s">
        <v>11</v>
      </c>
      <c r="K140" s="30" t="s">
        <v>212</v>
      </c>
      <c r="L140" s="3"/>
    </row>
    <row r="141" spans="1:15" ht="18" customHeight="1">
      <c r="A141" s="22">
        <v>130</v>
      </c>
      <c r="B141" s="7" t="s">
        <v>796</v>
      </c>
      <c r="C141" s="17" t="s">
        <v>800</v>
      </c>
      <c r="D141" s="23" t="s">
        <v>11</v>
      </c>
      <c r="E141" s="17">
        <v>1586</v>
      </c>
      <c r="F141" s="21">
        <v>3717</v>
      </c>
      <c r="G141" s="179" t="s">
        <v>11</v>
      </c>
      <c r="H141" s="18">
        <v>7.6</v>
      </c>
      <c r="I141" s="17" t="s">
        <v>11</v>
      </c>
      <c r="J141" s="12" t="s">
        <v>11</v>
      </c>
      <c r="K141" s="30" t="s">
        <v>211</v>
      </c>
      <c r="L141" s="5"/>
      <c r="M141" s="5"/>
      <c r="N141" s="5"/>
      <c r="O141" s="42"/>
    </row>
    <row r="142" spans="1:15" ht="18" customHeight="1">
      <c r="A142" s="22">
        <v>131</v>
      </c>
      <c r="B142" s="7" t="s">
        <v>297</v>
      </c>
      <c r="C142" s="17" t="s">
        <v>224</v>
      </c>
      <c r="D142" s="23" t="s">
        <v>11</v>
      </c>
      <c r="E142" s="17" t="s">
        <v>11</v>
      </c>
      <c r="F142" s="21">
        <v>3708</v>
      </c>
      <c r="G142" s="179" t="s">
        <v>11</v>
      </c>
      <c r="H142" s="24" t="s">
        <v>11</v>
      </c>
      <c r="I142" s="17" t="s">
        <v>11</v>
      </c>
      <c r="J142" s="26" t="s">
        <v>11</v>
      </c>
      <c r="K142" s="30" t="s">
        <v>211</v>
      </c>
      <c r="L142" s="3"/>
    </row>
    <row r="143" spans="1:15" ht="18" customHeight="1">
      <c r="A143" s="22">
        <v>132</v>
      </c>
      <c r="B143" s="7" t="s">
        <v>96</v>
      </c>
      <c r="C143" s="17" t="s">
        <v>97</v>
      </c>
      <c r="D143" s="23" t="s">
        <v>11</v>
      </c>
      <c r="E143" s="17">
        <v>8396</v>
      </c>
      <c r="F143" s="21">
        <v>3700</v>
      </c>
      <c r="G143" s="179" t="s">
        <v>11</v>
      </c>
      <c r="H143" s="18">
        <v>7.6</v>
      </c>
      <c r="I143" s="17" t="s">
        <v>98</v>
      </c>
      <c r="J143" s="12" t="s">
        <v>197</v>
      </c>
      <c r="K143" s="30" t="s">
        <v>275</v>
      </c>
      <c r="L143" s="3"/>
    </row>
    <row r="144" spans="1:15" ht="18" customHeight="1">
      <c r="A144" s="22">
        <v>133</v>
      </c>
      <c r="B144" s="7" t="s">
        <v>99</v>
      </c>
      <c r="C144" s="17" t="s">
        <v>100</v>
      </c>
      <c r="D144" s="23" t="s">
        <v>11</v>
      </c>
      <c r="E144" s="17">
        <v>4986</v>
      </c>
      <c r="F144" s="21">
        <v>3700</v>
      </c>
      <c r="G144" s="179" t="s">
        <v>11</v>
      </c>
      <c r="H144" s="18">
        <v>7.9</v>
      </c>
      <c r="I144" s="17" t="s">
        <v>76</v>
      </c>
      <c r="J144" s="12" t="s">
        <v>197</v>
      </c>
      <c r="K144" s="30" t="s">
        <v>275</v>
      </c>
      <c r="L144" s="3"/>
    </row>
    <row r="145" spans="1:12" ht="18" customHeight="1">
      <c r="A145" s="22">
        <v>134</v>
      </c>
      <c r="B145" s="7" t="s">
        <v>735</v>
      </c>
      <c r="C145" s="17" t="s">
        <v>706</v>
      </c>
      <c r="D145" s="23" t="s">
        <v>11</v>
      </c>
      <c r="E145" s="17">
        <v>1863</v>
      </c>
      <c r="F145" s="21">
        <v>3700</v>
      </c>
      <c r="G145" s="179" t="s">
        <v>11</v>
      </c>
      <c r="H145" s="18">
        <v>8</v>
      </c>
      <c r="I145" s="17"/>
      <c r="J145" s="12" t="s">
        <v>11</v>
      </c>
      <c r="K145" s="30" t="s">
        <v>736</v>
      </c>
      <c r="L145" s="3"/>
    </row>
    <row r="146" spans="1:12" ht="18" customHeight="1">
      <c r="A146" s="22">
        <v>135</v>
      </c>
      <c r="B146" s="7" t="s">
        <v>539</v>
      </c>
      <c r="C146" s="17" t="s">
        <v>540</v>
      </c>
      <c r="D146" s="23" t="s">
        <v>11</v>
      </c>
      <c r="E146" s="17" t="s">
        <v>11</v>
      </c>
      <c r="F146" s="21">
        <v>3686</v>
      </c>
      <c r="G146" s="179" t="s">
        <v>11</v>
      </c>
      <c r="H146" s="18" t="s">
        <v>11</v>
      </c>
      <c r="I146" s="17" t="s">
        <v>11</v>
      </c>
      <c r="J146" s="12" t="s">
        <v>11</v>
      </c>
      <c r="K146" s="30" t="s">
        <v>211</v>
      </c>
      <c r="L146" s="3"/>
    </row>
    <row r="147" spans="1:12" ht="18" customHeight="1">
      <c r="A147" s="22">
        <v>136</v>
      </c>
      <c r="B147" s="7" t="s">
        <v>334</v>
      </c>
      <c r="C147" s="17" t="s">
        <v>335</v>
      </c>
      <c r="D147" s="23" t="s">
        <v>11</v>
      </c>
      <c r="E147" s="17" t="s">
        <v>11</v>
      </c>
      <c r="F147" s="21">
        <v>3686</v>
      </c>
      <c r="G147" s="179" t="s">
        <v>11</v>
      </c>
      <c r="H147" s="18" t="s">
        <v>11</v>
      </c>
      <c r="I147" s="17" t="s">
        <v>11</v>
      </c>
      <c r="J147" s="12" t="s">
        <v>11</v>
      </c>
      <c r="K147" s="30" t="s">
        <v>211</v>
      </c>
      <c r="L147" s="3"/>
    </row>
    <row r="148" spans="1:12" ht="18" customHeight="1">
      <c r="A148" s="22">
        <v>137</v>
      </c>
      <c r="B148" s="7" t="s">
        <v>664</v>
      </c>
      <c r="C148" s="7" t="s">
        <v>665</v>
      </c>
      <c r="D148" s="23"/>
      <c r="E148" s="17" t="s">
        <v>666</v>
      </c>
      <c r="F148" s="12">
        <v>3681</v>
      </c>
      <c r="G148" s="179" t="s">
        <v>11</v>
      </c>
      <c r="H148" s="18">
        <v>8.1</v>
      </c>
      <c r="I148" s="17" t="s">
        <v>11</v>
      </c>
      <c r="J148" s="17" t="s">
        <v>11</v>
      </c>
      <c r="K148" s="30" t="s">
        <v>667</v>
      </c>
      <c r="L148" s="3"/>
    </row>
    <row r="149" spans="1:12" ht="18" customHeight="1">
      <c r="A149" s="22">
        <v>138</v>
      </c>
      <c r="B149" s="7" t="s">
        <v>971</v>
      </c>
      <c r="C149" s="17" t="s">
        <v>978</v>
      </c>
      <c r="D149" s="23" t="s">
        <v>11</v>
      </c>
      <c r="E149" s="17" t="s">
        <v>11</v>
      </c>
      <c r="F149" s="21">
        <v>3681</v>
      </c>
      <c r="G149" s="179" t="s">
        <v>11</v>
      </c>
      <c r="H149" s="24" t="s">
        <v>11</v>
      </c>
      <c r="I149" s="23" t="s">
        <v>11</v>
      </c>
      <c r="J149" s="26" t="s">
        <v>11</v>
      </c>
      <c r="K149" s="30" t="s">
        <v>212</v>
      </c>
      <c r="L149" s="3"/>
    </row>
    <row r="150" spans="1:12" ht="18" customHeight="1">
      <c r="A150" s="22">
        <v>139</v>
      </c>
      <c r="B150" s="7" t="s">
        <v>1016</v>
      </c>
      <c r="C150" s="17" t="s">
        <v>1017</v>
      </c>
      <c r="D150" s="23" t="s">
        <v>11</v>
      </c>
      <c r="E150" s="17" t="s">
        <v>11</v>
      </c>
      <c r="F150" s="21">
        <v>3662</v>
      </c>
      <c r="G150" s="179" t="s">
        <v>11</v>
      </c>
      <c r="H150" s="24" t="s">
        <v>11</v>
      </c>
      <c r="I150" s="23" t="s">
        <v>11</v>
      </c>
      <c r="J150" s="26" t="s">
        <v>11</v>
      </c>
      <c r="K150" s="30" t="s">
        <v>212</v>
      </c>
      <c r="L150" s="3"/>
    </row>
    <row r="151" spans="1:12" ht="18" customHeight="1">
      <c r="A151" s="22">
        <v>140</v>
      </c>
      <c r="B151" s="7" t="s">
        <v>862</v>
      </c>
      <c r="C151" s="17" t="s">
        <v>863</v>
      </c>
      <c r="D151" s="23" t="s">
        <v>11</v>
      </c>
      <c r="E151" s="17" t="s">
        <v>11</v>
      </c>
      <c r="F151" s="21">
        <v>3659</v>
      </c>
      <c r="G151" s="179" t="s">
        <v>11</v>
      </c>
      <c r="H151" s="18" t="s">
        <v>11</v>
      </c>
      <c r="I151" s="18" t="s">
        <v>11</v>
      </c>
      <c r="J151" s="18" t="s">
        <v>11</v>
      </c>
      <c r="K151" s="30" t="s">
        <v>212</v>
      </c>
      <c r="L151" s="3"/>
    </row>
    <row r="152" spans="1:12" ht="18" customHeight="1">
      <c r="A152" s="22">
        <v>141</v>
      </c>
      <c r="B152" s="7" t="s">
        <v>917</v>
      </c>
      <c r="C152" s="17" t="s">
        <v>919</v>
      </c>
      <c r="D152" s="23" t="s">
        <v>11</v>
      </c>
      <c r="E152" s="17" t="s">
        <v>11</v>
      </c>
      <c r="F152" s="21">
        <v>3653</v>
      </c>
      <c r="G152" s="179" t="s">
        <v>11</v>
      </c>
      <c r="H152" s="24" t="s">
        <v>11</v>
      </c>
      <c r="I152" s="23" t="s">
        <v>11</v>
      </c>
      <c r="J152" s="26" t="s">
        <v>11</v>
      </c>
      <c r="K152" s="30" t="s">
        <v>212</v>
      </c>
      <c r="L152" s="3"/>
    </row>
    <row r="153" spans="1:12" ht="18" customHeight="1">
      <c r="A153" s="22">
        <v>142</v>
      </c>
      <c r="B153" s="7" t="s">
        <v>892</v>
      </c>
      <c r="C153" s="17" t="s">
        <v>894</v>
      </c>
      <c r="D153" s="23" t="s">
        <v>11</v>
      </c>
      <c r="E153" s="17" t="s">
        <v>11</v>
      </c>
      <c r="F153" s="21">
        <v>3640</v>
      </c>
      <c r="G153" s="179" t="s">
        <v>11</v>
      </c>
      <c r="H153" s="24" t="s">
        <v>11</v>
      </c>
      <c r="I153" s="23" t="s">
        <v>11</v>
      </c>
      <c r="J153" s="26" t="s">
        <v>11</v>
      </c>
      <c r="K153" s="30" t="s">
        <v>212</v>
      </c>
      <c r="L153" s="3"/>
    </row>
    <row r="154" spans="1:12" ht="18" customHeight="1">
      <c r="A154" s="22">
        <v>143</v>
      </c>
      <c r="B154" s="7" t="s">
        <v>1022</v>
      </c>
      <c r="C154" s="17" t="s">
        <v>1023</v>
      </c>
      <c r="D154" s="23" t="s">
        <v>11</v>
      </c>
      <c r="E154" s="17" t="s">
        <v>11</v>
      </c>
      <c r="F154" s="21">
        <v>3635</v>
      </c>
      <c r="G154" s="179" t="s">
        <v>11</v>
      </c>
      <c r="H154" s="24" t="s">
        <v>11</v>
      </c>
      <c r="I154" s="23" t="s">
        <v>11</v>
      </c>
      <c r="J154" s="26" t="s">
        <v>11</v>
      </c>
      <c r="K154" s="30" t="s">
        <v>212</v>
      </c>
      <c r="L154" s="3"/>
    </row>
    <row r="155" spans="1:12" ht="18" customHeight="1">
      <c r="A155" s="22">
        <v>144</v>
      </c>
      <c r="B155" s="7" t="s">
        <v>891</v>
      </c>
      <c r="C155" s="17" t="s">
        <v>893</v>
      </c>
      <c r="D155" s="23" t="s">
        <v>11</v>
      </c>
      <c r="E155" s="17" t="s">
        <v>11</v>
      </c>
      <c r="F155" s="21">
        <v>3607</v>
      </c>
      <c r="G155" s="179" t="s">
        <v>11</v>
      </c>
      <c r="H155" s="18" t="s">
        <v>11</v>
      </c>
      <c r="I155" s="18" t="s">
        <v>11</v>
      </c>
      <c r="J155" s="18" t="s">
        <v>11</v>
      </c>
      <c r="K155" s="30" t="s">
        <v>212</v>
      </c>
      <c r="L155" s="3"/>
    </row>
    <row r="156" spans="1:12" ht="18" customHeight="1">
      <c r="A156" s="22">
        <v>145</v>
      </c>
      <c r="B156" s="7" t="s">
        <v>152</v>
      </c>
      <c r="C156" s="17" t="s">
        <v>162</v>
      </c>
      <c r="D156" s="23" t="s">
        <v>11</v>
      </c>
      <c r="E156" s="17" t="s">
        <v>82</v>
      </c>
      <c r="F156" s="21">
        <v>3600</v>
      </c>
      <c r="G156" s="179" t="s">
        <v>11</v>
      </c>
      <c r="H156" s="18">
        <v>6.4</v>
      </c>
      <c r="I156" s="17" t="s">
        <v>11</v>
      </c>
      <c r="J156" s="12" t="s">
        <v>11</v>
      </c>
      <c r="K156" s="30" t="s">
        <v>211</v>
      </c>
      <c r="L156" s="3"/>
    </row>
    <row r="157" spans="1:12" ht="18" customHeight="1">
      <c r="A157" s="22">
        <v>146</v>
      </c>
      <c r="B157" s="7" t="s">
        <v>94</v>
      </c>
      <c r="C157" s="17" t="s">
        <v>95</v>
      </c>
      <c r="D157" s="23" t="s">
        <v>11</v>
      </c>
      <c r="E157" s="17" t="s">
        <v>82</v>
      </c>
      <c r="F157" s="21">
        <v>3600</v>
      </c>
      <c r="G157" s="179" t="s">
        <v>11</v>
      </c>
      <c r="H157" s="24">
        <v>6.7</v>
      </c>
      <c r="I157" s="17" t="s">
        <v>11</v>
      </c>
      <c r="J157" s="12" t="s">
        <v>11</v>
      </c>
      <c r="K157" s="30" t="s">
        <v>211</v>
      </c>
      <c r="L157" s="3"/>
    </row>
    <row r="158" spans="1:12" ht="18" customHeight="1">
      <c r="A158" s="22">
        <v>147</v>
      </c>
      <c r="B158" s="7" t="s">
        <v>247</v>
      </c>
      <c r="C158" s="17" t="s">
        <v>248</v>
      </c>
      <c r="D158" s="23" t="s">
        <v>11</v>
      </c>
      <c r="E158" s="17" t="s">
        <v>11</v>
      </c>
      <c r="F158" s="21">
        <v>3600</v>
      </c>
      <c r="G158" s="179" t="s">
        <v>11</v>
      </c>
      <c r="H158" s="18" t="s">
        <v>11</v>
      </c>
      <c r="I158" s="17" t="s">
        <v>11</v>
      </c>
      <c r="J158" s="12" t="s">
        <v>11</v>
      </c>
      <c r="K158" s="30" t="s">
        <v>211</v>
      </c>
      <c r="L158" s="3"/>
    </row>
    <row r="159" spans="1:12" ht="18" customHeight="1">
      <c r="A159" s="22">
        <v>148</v>
      </c>
      <c r="B159" s="7" t="s">
        <v>153</v>
      </c>
      <c r="C159" s="17" t="s">
        <v>165</v>
      </c>
      <c r="D159" s="23" t="s">
        <v>11</v>
      </c>
      <c r="E159" s="17" t="s">
        <v>82</v>
      </c>
      <c r="F159" s="21">
        <v>3506</v>
      </c>
      <c r="G159" s="179" t="s">
        <v>11</v>
      </c>
      <c r="H159" s="18" t="s">
        <v>82</v>
      </c>
      <c r="I159" s="17" t="s">
        <v>11</v>
      </c>
      <c r="J159" s="12" t="s">
        <v>11</v>
      </c>
      <c r="K159" s="30" t="s">
        <v>212</v>
      </c>
      <c r="L159" s="3"/>
    </row>
    <row r="160" spans="1:12" ht="18" customHeight="1">
      <c r="A160" s="22">
        <v>149</v>
      </c>
      <c r="B160" s="7" t="s">
        <v>86</v>
      </c>
      <c r="C160" s="17" t="s">
        <v>87</v>
      </c>
      <c r="D160" s="23" t="s">
        <v>11</v>
      </c>
      <c r="E160" s="17" t="s">
        <v>88</v>
      </c>
      <c r="F160" s="21">
        <v>3438</v>
      </c>
      <c r="G160" s="179" t="s">
        <v>11</v>
      </c>
      <c r="H160" s="18">
        <v>6.5</v>
      </c>
      <c r="I160" s="17" t="s">
        <v>89</v>
      </c>
      <c r="J160" s="26" t="s">
        <v>11</v>
      </c>
      <c r="K160" s="30" t="s">
        <v>213</v>
      </c>
      <c r="L160" s="3"/>
    </row>
    <row r="161" spans="1:13" ht="18" customHeight="1">
      <c r="A161" s="22">
        <v>150</v>
      </c>
      <c r="B161" s="7" t="s">
        <v>541</v>
      </c>
      <c r="C161" s="17" t="s">
        <v>542</v>
      </c>
      <c r="D161" s="23" t="s">
        <v>11</v>
      </c>
      <c r="E161" s="17" t="s">
        <v>82</v>
      </c>
      <c r="F161" s="21">
        <v>3277</v>
      </c>
      <c r="G161" s="179" t="s">
        <v>11</v>
      </c>
      <c r="H161" s="24" t="s">
        <v>11</v>
      </c>
      <c r="I161" s="17" t="s">
        <v>11</v>
      </c>
      <c r="J161" s="12" t="s">
        <v>11</v>
      </c>
      <c r="K161" s="30" t="s">
        <v>407</v>
      </c>
      <c r="L161" s="3"/>
    </row>
    <row r="162" spans="1:13" ht="18" customHeight="1">
      <c r="A162" s="22">
        <v>151</v>
      </c>
      <c r="B162" s="7" t="s">
        <v>405</v>
      </c>
      <c r="C162" s="17" t="s">
        <v>406</v>
      </c>
      <c r="D162" s="23" t="s">
        <v>11</v>
      </c>
      <c r="E162" s="17" t="s">
        <v>82</v>
      </c>
      <c r="F162" s="21">
        <v>3276</v>
      </c>
      <c r="G162" s="179" t="s">
        <v>11</v>
      </c>
      <c r="H162" s="24" t="s">
        <v>11</v>
      </c>
      <c r="I162" s="17" t="s">
        <v>11</v>
      </c>
      <c r="J162" s="12" t="s">
        <v>11</v>
      </c>
      <c r="K162" s="30" t="s">
        <v>407</v>
      </c>
      <c r="L162" s="3"/>
    </row>
    <row r="163" spans="1:13" ht="18" customHeight="1">
      <c r="A163" s="22">
        <v>152</v>
      </c>
      <c r="B163" s="7" t="s">
        <v>739</v>
      </c>
      <c r="C163" s="17" t="s">
        <v>740</v>
      </c>
      <c r="D163" s="23" t="s">
        <v>11</v>
      </c>
      <c r="E163" s="17" t="s">
        <v>741</v>
      </c>
      <c r="F163" s="21">
        <v>3245</v>
      </c>
      <c r="G163" s="179" t="s">
        <v>11</v>
      </c>
      <c r="H163" s="18"/>
      <c r="I163" s="17" t="s">
        <v>698</v>
      </c>
      <c r="J163" s="12" t="s">
        <v>11</v>
      </c>
      <c r="K163" s="30" t="s">
        <v>210</v>
      </c>
      <c r="L163" s="3"/>
    </row>
    <row r="164" spans="1:13" ht="18" customHeight="1" thickBot="1">
      <c r="A164" s="22">
        <v>153</v>
      </c>
      <c r="B164" s="29" t="s">
        <v>1133</v>
      </c>
      <c r="C164" s="46" t="s">
        <v>459</v>
      </c>
      <c r="D164" s="138" t="s">
        <v>11</v>
      </c>
      <c r="E164" s="46" t="s">
        <v>11</v>
      </c>
      <c r="F164" s="181" t="s">
        <v>11</v>
      </c>
      <c r="G164" s="139">
        <v>2867</v>
      </c>
      <c r="H164" s="27" t="s">
        <v>11</v>
      </c>
      <c r="I164" s="27" t="s">
        <v>11</v>
      </c>
      <c r="J164" s="28" t="s">
        <v>11</v>
      </c>
      <c r="K164" s="41" t="s">
        <v>407</v>
      </c>
      <c r="L164" s="3"/>
    </row>
    <row r="165" spans="1:13" ht="18" customHeight="1">
      <c r="A165" s="32"/>
      <c r="B165" s="32"/>
      <c r="C165" s="126"/>
      <c r="D165" s="127"/>
      <c r="E165" s="126"/>
      <c r="F165" s="128"/>
      <c r="G165" s="128"/>
      <c r="H165" s="129"/>
      <c r="I165" s="127"/>
      <c r="J165" s="130"/>
      <c r="K165" s="32"/>
      <c r="L165" s="3"/>
    </row>
    <row r="166" spans="1:13" ht="12.75" customHeight="1">
      <c r="A166" s="3" t="s">
        <v>1122</v>
      </c>
      <c r="B166" s="3"/>
      <c r="C166" s="3"/>
      <c r="D166" s="3"/>
      <c r="E166" s="3"/>
      <c r="F166" s="15"/>
      <c r="G166" s="15"/>
      <c r="H166" s="10"/>
      <c r="I166" s="3"/>
      <c r="J166" s="15"/>
    </row>
    <row r="167" spans="1:13">
      <c r="A167" s="3"/>
      <c r="E167" s="3"/>
      <c r="F167" s="15"/>
      <c r="G167" s="15"/>
      <c r="H167" s="10"/>
      <c r="I167" s="3"/>
      <c r="J167" s="15"/>
    </row>
    <row r="168" spans="1:13">
      <c r="A168" s="3"/>
      <c r="E168" s="3"/>
      <c r="F168" s="15"/>
      <c r="G168" s="15"/>
      <c r="H168" s="10"/>
      <c r="I168" s="3"/>
      <c r="J168" s="15"/>
    </row>
    <row r="169" spans="1:13">
      <c r="A169" s="3"/>
      <c r="E169" s="3"/>
      <c r="F169" s="15"/>
      <c r="G169" s="15"/>
      <c r="H169" s="10"/>
      <c r="I169" s="3"/>
      <c r="J169" s="15"/>
    </row>
    <row r="170" spans="1:13">
      <c r="A170" s="3"/>
      <c r="E170" s="3"/>
      <c r="F170" s="15"/>
      <c r="G170" s="15"/>
      <c r="H170" s="10"/>
      <c r="I170" s="3"/>
      <c r="J170" s="15"/>
      <c r="M170" s="3"/>
    </row>
    <row r="171" spans="1:13">
      <c r="A171" s="3"/>
      <c r="E171" s="3"/>
      <c r="F171" s="15"/>
      <c r="G171" s="15"/>
      <c r="H171" s="10"/>
      <c r="I171" s="3"/>
      <c r="J171" s="15"/>
      <c r="M171" s="3"/>
    </row>
    <row r="172" spans="1:13">
      <c r="A172" s="3"/>
      <c r="E172" s="3"/>
      <c r="F172" s="15"/>
      <c r="G172" s="15"/>
      <c r="H172" s="10"/>
      <c r="I172" s="3"/>
      <c r="J172" s="15"/>
      <c r="M172" s="3"/>
    </row>
    <row r="173" spans="1:13">
      <c r="A173" s="3"/>
      <c r="E173" s="3"/>
      <c r="F173" s="15"/>
      <c r="G173" s="15"/>
      <c r="H173" s="10"/>
      <c r="I173" s="3"/>
      <c r="J173" s="15"/>
      <c r="M173" s="3"/>
    </row>
    <row r="174" spans="1:13" s="3" customFormat="1">
      <c r="B174" s="4"/>
      <c r="F174" s="15"/>
      <c r="G174" s="15"/>
      <c r="H174" s="10"/>
      <c r="J174" s="15"/>
    </row>
    <row r="175" spans="1:13">
      <c r="A175" s="3"/>
      <c r="E175" s="3"/>
      <c r="F175" s="15"/>
      <c r="G175" s="15"/>
      <c r="H175" s="10"/>
      <c r="I175" s="3"/>
      <c r="J175" s="15"/>
    </row>
    <row r="176" spans="1:13">
      <c r="A176" s="3"/>
      <c r="E176" s="3"/>
      <c r="F176" s="15"/>
      <c r="G176" s="15"/>
      <c r="H176" s="10"/>
      <c r="I176" s="3"/>
      <c r="J176" s="15"/>
    </row>
    <row r="177" spans="1:10">
      <c r="A177" s="3"/>
      <c r="E177" s="3"/>
      <c r="F177" s="15"/>
      <c r="G177" s="15"/>
      <c r="H177" s="10"/>
      <c r="I177" s="3"/>
      <c r="J177" s="15"/>
    </row>
    <row r="178" spans="1:10">
      <c r="A178" s="3"/>
      <c r="E178" s="3"/>
      <c r="F178" s="15"/>
      <c r="G178" s="15"/>
      <c r="H178" s="10"/>
      <c r="I178" s="3"/>
      <c r="J178" s="15"/>
    </row>
    <row r="179" spans="1:10">
      <c r="A179" s="3"/>
      <c r="E179" s="3"/>
      <c r="F179" s="15"/>
      <c r="G179" s="15"/>
      <c r="H179" s="10"/>
      <c r="I179" s="3"/>
      <c r="J179" s="15"/>
    </row>
    <row r="180" spans="1:10">
      <c r="A180" s="3"/>
      <c r="E180" s="3"/>
      <c r="F180" s="15"/>
      <c r="G180" s="15"/>
      <c r="H180" s="10"/>
      <c r="I180" s="3"/>
      <c r="J180" s="15"/>
    </row>
    <row r="181" spans="1:10">
      <c r="A181" s="3"/>
      <c r="E181" s="3"/>
      <c r="F181" s="15"/>
      <c r="G181" s="15"/>
      <c r="H181" s="10"/>
      <c r="I181" s="3"/>
      <c r="J181" s="15"/>
    </row>
    <row r="182" spans="1:10">
      <c r="A182" s="3"/>
      <c r="E182" s="3"/>
      <c r="F182" s="15"/>
      <c r="G182" s="15"/>
      <c r="H182" s="10"/>
      <c r="I182" s="3"/>
      <c r="J182" s="15"/>
    </row>
    <row r="183" spans="1:10">
      <c r="A183" s="3"/>
      <c r="E183" s="3"/>
      <c r="F183" s="15"/>
      <c r="G183" s="15"/>
      <c r="H183" s="10"/>
      <c r="I183" s="3"/>
      <c r="J183" s="15"/>
    </row>
    <row r="184" spans="1:10">
      <c r="A184" s="3"/>
      <c r="E184" s="3"/>
      <c r="F184" s="15"/>
      <c r="G184" s="15"/>
      <c r="H184" s="10"/>
      <c r="I184" s="3"/>
      <c r="J184" s="15"/>
    </row>
    <row r="185" spans="1:10">
      <c r="A185" s="3"/>
      <c r="E185" s="3"/>
      <c r="F185" s="15"/>
      <c r="G185" s="15"/>
      <c r="H185" s="10"/>
      <c r="I185" s="3"/>
      <c r="J185" s="15"/>
    </row>
    <row r="186" spans="1:10">
      <c r="A186" s="3"/>
      <c r="E186" s="3"/>
      <c r="F186" s="15"/>
      <c r="G186" s="15"/>
      <c r="H186" s="10"/>
      <c r="I186" s="3"/>
      <c r="J186" s="15"/>
    </row>
    <row r="187" spans="1:10">
      <c r="A187" s="3"/>
      <c r="E187" s="3"/>
      <c r="F187" s="15"/>
      <c r="G187" s="15"/>
      <c r="H187" s="10"/>
      <c r="I187" s="3"/>
      <c r="J187" s="15"/>
    </row>
    <row r="188" spans="1:10">
      <c r="A188" s="3"/>
      <c r="E188" s="3"/>
      <c r="F188" s="15"/>
      <c r="G188" s="15"/>
      <c r="H188" s="10"/>
      <c r="I188" s="3"/>
      <c r="J188" s="15"/>
    </row>
    <row r="189" spans="1:10">
      <c r="A189" s="3"/>
      <c r="E189" s="3"/>
      <c r="F189" s="15"/>
      <c r="G189" s="15"/>
      <c r="H189" s="10"/>
      <c r="I189" s="3"/>
      <c r="J189" s="15"/>
    </row>
    <row r="190" spans="1:10">
      <c r="A190" s="3"/>
      <c r="E190" s="3"/>
      <c r="F190" s="15"/>
      <c r="G190" s="15"/>
      <c r="H190" s="10"/>
      <c r="I190" s="3"/>
      <c r="J190" s="15"/>
    </row>
    <row r="191" spans="1:10">
      <c r="A191" s="3"/>
      <c r="E191" s="3"/>
      <c r="F191" s="15"/>
      <c r="G191" s="15"/>
      <c r="H191" s="10"/>
      <c r="I191" s="3"/>
      <c r="J191" s="15"/>
    </row>
    <row r="192" spans="1:10">
      <c r="A192" s="3"/>
      <c r="E192" s="3"/>
      <c r="F192" s="15"/>
      <c r="G192" s="15"/>
      <c r="H192" s="10"/>
      <c r="I192" s="3"/>
      <c r="J192" s="15"/>
    </row>
    <row r="193" spans="1:10">
      <c r="A193" s="3"/>
      <c r="E193" s="3"/>
      <c r="F193" s="15"/>
      <c r="G193" s="15"/>
      <c r="H193" s="10"/>
      <c r="I193" s="3"/>
      <c r="J193" s="15"/>
    </row>
    <row r="194" spans="1:10">
      <c r="A194" s="3"/>
      <c r="E194" s="3"/>
      <c r="F194" s="15"/>
      <c r="G194" s="15"/>
      <c r="H194" s="10"/>
      <c r="I194" s="3"/>
      <c r="J194" s="15"/>
    </row>
    <row r="195" spans="1:10">
      <c r="A195" s="3"/>
      <c r="E195" s="3"/>
      <c r="F195" s="15"/>
      <c r="G195" s="15"/>
      <c r="H195" s="10"/>
      <c r="I195" s="3"/>
      <c r="J195" s="15"/>
    </row>
    <row r="196" spans="1:10">
      <c r="A196" s="3"/>
      <c r="E196" s="3"/>
      <c r="F196" s="15"/>
      <c r="G196" s="15"/>
      <c r="H196" s="10"/>
      <c r="I196" s="3"/>
      <c r="J196" s="15"/>
    </row>
    <row r="197" spans="1:10">
      <c r="A197" s="3"/>
      <c r="E197" s="3"/>
      <c r="F197" s="15"/>
      <c r="G197" s="15"/>
      <c r="H197" s="10"/>
      <c r="I197" s="3"/>
      <c r="J197" s="15"/>
    </row>
    <row r="198" spans="1:10">
      <c r="A198" s="3"/>
      <c r="E198" s="3"/>
      <c r="F198" s="15"/>
      <c r="G198" s="15"/>
      <c r="H198" s="10"/>
      <c r="I198" s="3"/>
      <c r="J198" s="15"/>
    </row>
    <row r="199" spans="1:10">
      <c r="A199" s="3"/>
      <c r="E199" s="3"/>
      <c r="F199" s="15"/>
      <c r="G199" s="15"/>
      <c r="H199" s="10"/>
      <c r="I199" s="3"/>
      <c r="J199" s="15"/>
    </row>
    <row r="200" spans="1:10">
      <c r="A200" s="3"/>
      <c r="E200" s="3"/>
      <c r="F200" s="15"/>
      <c r="G200" s="15"/>
      <c r="H200" s="10"/>
      <c r="I200" s="3"/>
      <c r="J200" s="15"/>
    </row>
    <row r="201" spans="1:10">
      <c r="A201" s="3"/>
      <c r="E201" s="3"/>
      <c r="F201" s="15"/>
      <c r="G201" s="15"/>
      <c r="H201" s="10"/>
      <c r="I201" s="3"/>
      <c r="J201" s="15"/>
    </row>
    <row r="202" spans="1:10">
      <c r="A202" s="3"/>
      <c r="E202" s="3"/>
      <c r="F202" s="15"/>
      <c r="G202" s="15"/>
      <c r="H202" s="10"/>
      <c r="I202" s="3"/>
      <c r="J202" s="15"/>
    </row>
    <row r="203" spans="1:10">
      <c r="A203" s="3"/>
      <c r="E203" s="3"/>
      <c r="F203" s="15"/>
      <c r="G203" s="15"/>
      <c r="H203" s="10"/>
      <c r="I203" s="3"/>
      <c r="J203" s="15"/>
    </row>
  </sheetData>
  <mergeCells count="19">
    <mergeCell ref="A36:K36"/>
    <mergeCell ref="A57:K57"/>
    <mergeCell ref="C6:C8"/>
    <mergeCell ref="E6:E8"/>
    <mergeCell ref="F6:F8"/>
    <mergeCell ref="H6:H8"/>
    <mergeCell ref="D6:D8"/>
    <mergeCell ref="A9:K9"/>
    <mergeCell ref="G6:G8"/>
    <mergeCell ref="K6:K8"/>
    <mergeCell ref="A6:A8"/>
    <mergeCell ref="B6:B8"/>
    <mergeCell ref="I6:I8"/>
    <mergeCell ref="J6:J8"/>
    <mergeCell ref="A5:K5"/>
    <mergeCell ref="A1:K1"/>
    <mergeCell ref="A2:K2"/>
    <mergeCell ref="A3:K3"/>
    <mergeCell ref="A4:K4"/>
  </mergeCells>
  <phoneticPr fontId="10" type="noConversion"/>
  <pageMargins left="1.21" right="0.16" top="0.28000000000000003" bottom="0.6" header="0.17" footer="0.17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L45"/>
  <sheetViews>
    <sheetView tabSelected="1" zoomScale="115" zoomScaleNormal="115" workbookViewId="0">
      <pane ySplit="8" topLeftCell="A9" activePane="bottomLeft" state="frozen"/>
      <selection pane="bottomLeft" activeCell="A9" sqref="A9:K9"/>
    </sheetView>
  </sheetViews>
  <sheetFormatPr defaultRowHeight="12.75"/>
  <cols>
    <col min="1" max="1" width="5" style="1" customWidth="1"/>
    <col min="2" max="2" width="12" style="1" customWidth="1"/>
    <col min="3" max="4" width="9.140625" style="1"/>
    <col min="5" max="5" width="18.85546875" style="1" customWidth="1"/>
    <col min="6" max="7" width="12.42578125" style="19" customWidth="1"/>
    <col min="8" max="8" width="9.140625" style="1"/>
    <col min="9" max="9" width="10" style="1" customWidth="1"/>
    <col min="10" max="10" width="13.85546875" style="1" customWidth="1"/>
    <col min="11" max="11" width="16.7109375" style="1" customWidth="1"/>
    <col min="12" max="16384" width="9.140625" style="1"/>
  </cols>
  <sheetData>
    <row r="1" spans="1:11" ht="18">
      <c r="A1" s="259" t="s">
        <v>0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</row>
    <row r="2" spans="1:11" ht="15">
      <c r="A2" s="260" t="s">
        <v>1073</v>
      </c>
      <c r="B2" s="260"/>
      <c r="C2" s="260"/>
      <c r="D2" s="260"/>
      <c r="E2" s="260"/>
      <c r="F2" s="260"/>
      <c r="G2" s="260"/>
      <c r="H2" s="260"/>
      <c r="I2" s="260"/>
      <c r="J2" s="260"/>
      <c r="K2" s="260"/>
    </row>
    <row r="3" spans="1:11" ht="15.75">
      <c r="A3" s="261" t="s">
        <v>1</v>
      </c>
      <c r="B3" s="261"/>
      <c r="C3" s="261"/>
      <c r="D3" s="261"/>
      <c r="E3" s="261"/>
      <c r="F3" s="261"/>
      <c r="G3" s="261"/>
      <c r="H3" s="261"/>
      <c r="I3" s="261"/>
      <c r="J3" s="261"/>
      <c r="K3" s="261"/>
    </row>
    <row r="4" spans="1:11" ht="14.25">
      <c r="A4" s="262" t="s">
        <v>309</v>
      </c>
      <c r="B4" s="262"/>
      <c r="C4" s="262"/>
      <c r="D4" s="262"/>
      <c r="E4" s="262"/>
      <c r="F4" s="262"/>
      <c r="G4" s="262"/>
      <c r="H4" s="262"/>
      <c r="I4" s="262"/>
      <c r="J4" s="262"/>
      <c r="K4" s="262"/>
    </row>
    <row r="5" spans="1:11" s="2" customFormat="1" ht="21" thickBot="1">
      <c r="A5" s="296" t="s">
        <v>216</v>
      </c>
      <c r="B5" s="296"/>
      <c r="C5" s="296"/>
      <c r="D5" s="296"/>
      <c r="E5" s="296"/>
      <c r="F5" s="296"/>
      <c r="G5" s="296"/>
      <c r="H5" s="296"/>
      <c r="I5" s="296"/>
      <c r="J5" s="296"/>
      <c r="K5" s="296"/>
    </row>
    <row r="6" spans="1:11" s="2" customFormat="1" ht="20.100000000000001" customHeight="1">
      <c r="A6" s="281" t="s">
        <v>3</v>
      </c>
      <c r="B6" s="266" t="s">
        <v>4</v>
      </c>
      <c r="C6" s="266" t="s">
        <v>5</v>
      </c>
      <c r="D6" s="266" t="s">
        <v>653</v>
      </c>
      <c r="E6" s="266" t="s">
        <v>6</v>
      </c>
      <c r="F6" s="269" t="s">
        <v>7</v>
      </c>
      <c r="G6" s="269" t="s">
        <v>1131</v>
      </c>
      <c r="H6" s="266" t="s">
        <v>8</v>
      </c>
      <c r="I6" s="266" t="s">
        <v>9</v>
      </c>
      <c r="J6" s="266" t="s">
        <v>126</v>
      </c>
      <c r="K6" s="293" t="s">
        <v>202</v>
      </c>
    </row>
    <row r="7" spans="1:11" s="2" customFormat="1" ht="20.100000000000001" customHeight="1">
      <c r="A7" s="282"/>
      <c r="B7" s="267"/>
      <c r="C7" s="267"/>
      <c r="D7" s="267"/>
      <c r="E7" s="267"/>
      <c r="F7" s="270"/>
      <c r="G7" s="270"/>
      <c r="H7" s="267"/>
      <c r="I7" s="267"/>
      <c r="J7" s="267"/>
      <c r="K7" s="294"/>
    </row>
    <row r="8" spans="1:11" s="2" customFormat="1" ht="23.25" customHeight="1" thickBot="1">
      <c r="A8" s="283"/>
      <c r="B8" s="268"/>
      <c r="C8" s="268"/>
      <c r="D8" s="268"/>
      <c r="E8" s="268"/>
      <c r="F8" s="271"/>
      <c r="G8" s="271"/>
      <c r="H8" s="268"/>
      <c r="I8" s="268"/>
      <c r="J8" s="268"/>
      <c r="K8" s="295"/>
    </row>
    <row r="9" spans="1:11" ht="17.25" customHeight="1">
      <c r="A9" s="287" t="s">
        <v>101</v>
      </c>
      <c r="B9" s="288"/>
      <c r="C9" s="288"/>
      <c r="D9" s="288"/>
      <c r="E9" s="288"/>
      <c r="F9" s="288"/>
      <c r="G9" s="288"/>
      <c r="H9" s="288"/>
      <c r="I9" s="288"/>
      <c r="J9" s="288"/>
      <c r="K9" s="289"/>
    </row>
    <row r="10" spans="1:11" ht="17.25" customHeight="1">
      <c r="A10" s="284" t="s">
        <v>491</v>
      </c>
      <c r="B10" s="285"/>
      <c r="C10" s="285"/>
      <c r="D10" s="285"/>
      <c r="E10" s="285"/>
      <c r="F10" s="285"/>
      <c r="G10" s="285"/>
      <c r="H10" s="285"/>
      <c r="I10" s="285"/>
      <c r="J10" s="285"/>
      <c r="K10" s="286"/>
    </row>
    <row r="11" spans="1:11" ht="16.5" customHeight="1">
      <c r="A11" s="36">
        <v>1</v>
      </c>
      <c r="B11" s="37" t="s">
        <v>730</v>
      </c>
      <c r="C11" s="37" t="s">
        <v>565</v>
      </c>
      <c r="D11" s="17">
        <f>ROUND((+F11+J11)/2,0)</f>
        <v>4928</v>
      </c>
      <c r="E11" s="37">
        <v>5679</v>
      </c>
      <c r="F11" s="38">
        <v>4608</v>
      </c>
      <c r="G11" s="55" t="s">
        <v>11</v>
      </c>
      <c r="H11" s="48" t="s">
        <v>11</v>
      </c>
      <c r="I11" s="37" t="s">
        <v>731</v>
      </c>
      <c r="J11" s="48">
        <v>5247</v>
      </c>
      <c r="K11" s="40" t="s">
        <v>732</v>
      </c>
    </row>
    <row r="12" spans="1:11" ht="18.75" customHeight="1">
      <c r="A12" s="36">
        <v>2</v>
      </c>
      <c r="B12" s="37" t="s">
        <v>1103</v>
      </c>
      <c r="C12" s="37" t="s">
        <v>1104</v>
      </c>
      <c r="D12" s="17">
        <f>ROUND((+F12+J12)/2,0)</f>
        <v>4116</v>
      </c>
      <c r="E12" s="37" t="s">
        <v>1105</v>
      </c>
      <c r="F12" s="38">
        <v>4403</v>
      </c>
      <c r="G12" s="55" t="s">
        <v>11</v>
      </c>
      <c r="H12" s="167">
        <v>7.3</v>
      </c>
      <c r="I12" s="37" t="s">
        <v>1106</v>
      </c>
      <c r="J12" s="48">
        <v>3828</v>
      </c>
      <c r="K12" s="40" t="s">
        <v>1107</v>
      </c>
    </row>
    <row r="13" spans="1:11" ht="15.75" customHeight="1">
      <c r="A13" s="284" t="s">
        <v>500</v>
      </c>
      <c r="B13" s="285"/>
      <c r="C13" s="285"/>
      <c r="D13" s="285"/>
      <c r="E13" s="285"/>
      <c r="F13" s="285"/>
      <c r="G13" s="285"/>
      <c r="H13" s="285"/>
      <c r="I13" s="285"/>
      <c r="J13" s="285"/>
      <c r="K13" s="286"/>
    </row>
    <row r="14" spans="1:11" ht="15.75" customHeight="1">
      <c r="A14" s="36">
        <v>3</v>
      </c>
      <c r="B14" s="37" t="s">
        <v>1323</v>
      </c>
      <c r="C14" s="37" t="s">
        <v>1324</v>
      </c>
      <c r="D14" s="48" t="s">
        <v>11</v>
      </c>
      <c r="E14" s="37" t="s">
        <v>1325</v>
      </c>
      <c r="F14" s="38">
        <v>6440</v>
      </c>
      <c r="G14" s="55" t="s">
        <v>11</v>
      </c>
      <c r="H14" s="37" t="s">
        <v>11</v>
      </c>
      <c r="I14" s="37" t="s">
        <v>1326</v>
      </c>
      <c r="J14" s="37" t="s">
        <v>11</v>
      </c>
      <c r="K14" s="40" t="s">
        <v>1327</v>
      </c>
    </row>
    <row r="15" spans="1:11" ht="15.75" customHeight="1">
      <c r="A15" s="36">
        <v>4</v>
      </c>
      <c r="B15" s="37" t="s">
        <v>1657</v>
      </c>
      <c r="C15" s="37" t="s">
        <v>1072</v>
      </c>
      <c r="D15" s="48" t="s">
        <v>11</v>
      </c>
      <c r="E15" s="37">
        <v>239851</v>
      </c>
      <c r="F15" s="38" t="s">
        <v>1658</v>
      </c>
      <c r="G15" s="55" t="s">
        <v>11</v>
      </c>
      <c r="H15" s="37">
        <v>8</v>
      </c>
      <c r="I15" s="37" t="s">
        <v>1659</v>
      </c>
      <c r="J15" s="37" t="s">
        <v>11</v>
      </c>
      <c r="K15" s="40" t="s">
        <v>1660</v>
      </c>
    </row>
    <row r="16" spans="1:11" ht="18" customHeight="1">
      <c r="A16" s="36">
        <v>5</v>
      </c>
      <c r="B16" s="37" t="s">
        <v>673</v>
      </c>
      <c r="C16" s="37" t="s">
        <v>535</v>
      </c>
      <c r="D16" s="37" t="s">
        <v>11</v>
      </c>
      <c r="E16" s="37" t="s">
        <v>11</v>
      </c>
      <c r="F16" s="38">
        <v>4096</v>
      </c>
      <c r="G16" s="55" t="s">
        <v>11</v>
      </c>
      <c r="H16" s="37" t="s">
        <v>11</v>
      </c>
      <c r="I16" s="37" t="s">
        <v>11</v>
      </c>
      <c r="J16" s="37" t="s">
        <v>11</v>
      </c>
      <c r="K16" s="40" t="s">
        <v>523</v>
      </c>
    </row>
    <row r="17" spans="1:12" ht="18" customHeight="1">
      <c r="A17" s="36">
        <v>6</v>
      </c>
      <c r="B17" s="37" t="s">
        <v>674</v>
      </c>
      <c r="C17" s="37" t="s">
        <v>675</v>
      </c>
      <c r="D17" s="37" t="s">
        <v>11</v>
      </c>
      <c r="E17" s="37" t="s">
        <v>11</v>
      </c>
      <c r="F17" s="38">
        <v>3993</v>
      </c>
      <c r="G17" s="55" t="s">
        <v>11</v>
      </c>
      <c r="H17" s="37" t="s">
        <v>11</v>
      </c>
      <c r="I17" s="37" t="s">
        <v>11</v>
      </c>
      <c r="J17" s="37" t="s">
        <v>11</v>
      </c>
      <c r="K17" s="40" t="s">
        <v>523</v>
      </c>
    </row>
    <row r="18" spans="1:12" ht="18" customHeight="1">
      <c r="A18" s="36">
        <v>7</v>
      </c>
      <c r="B18" s="37" t="s">
        <v>512</v>
      </c>
      <c r="C18" s="37" t="s">
        <v>513</v>
      </c>
      <c r="D18" s="48" t="s">
        <v>11</v>
      </c>
      <c r="E18" s="37" t="s">
        <v>514</v>
      </c>
      <c r="F18" s="38">
        <v>3686</v>
      </c>
      <c r="G18" s="55" t="s">
        <v>11</v>
      </c>
      <c r="H18" s="48" t="s">
        <v>11</v>
      </c>
      <c r="I18" s="48" t="s">
        <v>11</v>
      </c>
      <c r="J18" s="48" t="s">
        <v>11</v>
      </c>
      <c r="K18" s="40" t="s">
        <v>515</v>
      </c>
    </row>
    <row r="19" spans="1:12" ht="18" customHeight="1">
      <c r="A19" s="36">
        <v>8</v>
      </c>
      <c r="B19" s="37" t="s">
        <v>733</v>
      </c>
      <c r="C19" s="37" t="s">
        <v>535</v>
      </c>
      <c r="D19" s="48" t="s">
        <v>11</v>
      </c>
      <c r="E19" s="37">
        <v>4777</v>
      </c>
      <c r="F19" s="38">
        <v>4812</v>
      </c>
      <c r="G19" s="55" t="s">
        <v>11</v>
      </c>
      <c r="H19" s="48" t="s">
        <v>11</v>
      </c>
      <c r="I19" s="37" t="s">
        <v>734</v>
      </c>
      <c r="J19" s="48" t="s">
        <v>11</v>
      </c>
      <c r="K19" s="40" t="s">
        <v>732</v>
      </c>
    </row>
    <row r="20" spans="1:12" ht="18" customHeight="1">
      <c r="A20" s="36">
        <v>9</v>
      </c>
      <c r="B20" s="37" t="s">
        <v>1134</v>
      </c>
      <c r="C20" s="37" t="s">
        <v>516</v>
      </c>
      <c r="D20" s="48" t="s">
        <v>11</v>
      </c>
      <c r="E20" s="37" t="s">
        <v>517</v>
      </c>
      <c r="F20" s="55" t="s">
        <v>11</v>
      </c>
      <c r="G20" s="38">
        <v>3276</v>
      </c>
      <c r="H20" s="48" t="s">
        <v>11</v>
      </c>
      <c r="I20" s="48" t="s">
        <v>11</v>
      </c>
      <c r="J20" s="48" t="s">
        <v>11</v>
      </c>
      <c r="K20" s="40" t="s">
        <v>515</v>
      </c>
    </row>
    <row r="21" spans="1:12" ht="18" customHeight="1">
      <c r="A21" s="36">
        <v>10</v>
      </c>
      <c r="B21" s="37" t="s">
        <v>857</v>
      </c>
      <c r="C21" s="37" t="s">
        <v>858</v>
      </c>
      <c r="D21" s="48" t="s">
        <v>11</v>
      </c>
      <c r="E21" s="48" t="s">
        <v>11</v>
      </c>
      <c r="F21" s="38">
        <v>4915</v>
      </c>
      <c r="G21" s="55" t="s">
        <v>11</v>
      </c>
      <c r="H21" s="48" t="s">
        <v>11</v>
      </c>
      <c r="I21" s="48" t="s">
        <v>11</v>
      </c>
      <c r="J21" s="48" t="s">
        <v>11</v>
      </c>
      <c r="K21" s="40" t="s">
        <v>859</v>
      </c>
    </row>
    <row r="22" spans="1:12" ht="18" customHeight="1">
      <c r="A22" s="290" t="s">
        <v>102</v>
      </c>
      <c r="B22" s="291"/>
      <c r="C22" s="291"/>
      <c r="D22" s="291"/>
      <c r="E22" s="291"/>
      <c r="F22" s="291"/>
      <c r="G22" s="291"/>
      <c r="H22" s="291"/>
      <c r="I22" s="291"/>
      <c r="J22" s="291"/>
      <c r="K22" s="292"/>
    </row>
    <row r="23" spans="1:12" ht="18.75" customHeight="1">
      <c r="A23" s="284" t="s">
        <v>500</v>
      </c>
      <c r="B23" s="285"/>
      <c r="C23" s="285"/>
      <c r="D23" s="285"/>
      <c r="E23" s="285"/>
      <c r="F23" s="285"/>
      <c r="G23" s="285"/>
      <c r="H23" s="285"/>
      <c r="I23" s="285"/>
      <c r="J23" s="285"/>
      <c r="K23" s="286"/>
    </row>
    <row r="24" spans="1:12" s="4" customFormat="1" ht="18" customHeight="1">
      <c r="A24" s="36">
        <v>1</v>
      </c>
      <c r="B24" s="37" t="s">
        <v>302</v>
      </c>
      <c r="C24" s="37" t="s">
        <v>304</v>
      </c>
      <c r="D24" s="48" t="s">
        <v>11</v>
      </c>
      <c r="E24" s="38">
        <v>2123</v>
      </c>
      <c r="F24" s="38">
        <v>2123</v>
      </c>
      <c r="G24" s="55" t="s">
        <v>11</v>
      </c>
      <c r="H24" s="39">
        <v>8.49</v>
      </c>
      <c r="I24" s="37" t="s">
        <v>11</v>
      </c>
      <c r="J24" s="37" t="s">
        <v>11</v>
      </c>
      <c r="K24" s="40" t="s">
        <v>275</v>
      </c>
      <c r="L24" s="3"/>
    </row>
    <row r="25" spans="1:12" s="4" customFormat="1" ht="18" customHeight="1">
      <c r="A25" s="36">
        <v>2</v>
      </c>
      <c r="B25" s="37" t="s">
        <v>303</v>
      </c>
      <c r="C25" s="37" t="s">
        <v>305</v>
      </c>
      <c r="D25" s="48" t="s">
        <v>11</v>
      </c>
      <c r="E25" s="38">
        <v>48151563</v>
      </c>
      <c r="F25" s="38">
        <v>2078</v>
      </c>
      <c r="G25" s="55" t="s">
        <v>11</v>
      </c>
      <c r="H25" s="39">
        <v>6.76</v>
      </c>
      <c r="I25" s="37" t="s">
        <v>11</v>
      </c>
      <c r="J25" s="37" t="s">
        <v>11</v>
      </c>
      <c r="K25" s="40" t="s">
        <v>275</v>
      </c>
      <c r="L25" s="3"/>
    </row>
    <row r="26" spans="1:12" ht="18" customHeight="1">
      <c r="A26" s="287" t="s">
        <v>590</v>
      </c>
      <c r="B26" s="288"/>
      <c r="C26" s="288"/>
      <c r="D26" s="288"/>
      <c r="E26" s="288"/>
      <c r="F26" s="288"/>
      <c r="G26" s="288"/>
      <c r="H26" s="288"/>
      <c r="I26" s="288"/>
      <c r="J26" s="288"/>
      <c r="K26" s="289"/>
    </row>
    <row r="27" spans="1:12" ht="15.75">
      <c r="A27" s="284" t="s">
        <v>500</v>
      </c>
      <c r="B27" s="285"/>
      <c r="C27" s="285"/>
      <c r="D27" s="285"/>
      <c r="E27" s="285"/>
      <c r="F27" s="285"/>
      <c r="G27" s="285"/>
      <c r="H27" s="285"/>
      <c r="I27" s="285"/>
      <c r="J27" s="285"/>
      <c r="K27" s="286"/>
    </row>
    <row r="28" spans="1:12" ht="20.100000000000001" customHeight="1">
      <c r="A28" s="36">
        <v>1</v>
      </c>
      <c r="B28" s="37" t="s">
        <v>591</v>
      </c>
      <c r="C28" s="37" t="s">
        <v>592</v>
      </c>
      <c r="D28" s="48" t="s">
        <v>11</v>
      </c>
      <c r="E28" s="48" t="s">
        <v>593</v>
      </c>
      <c r="F28" s="38">
        <v>4110</v>
      </c>
      <c r="G28" s="55" t="s">
        <v>11</v>
      </c>
      <c r="H28" s="37" t="s">
        <v>11</v>
      </c>
      <c r="I28" s="48" t="s">
        <v>11</v>
      </c>
      <c r="J28" s="37" t="s">
        <v>11</v>
      </c>
      <c r="K28" s="40" t="s">
        <v>595</v>
      </c>
    </row>
    <row r="29" spans="1:12" ht="20.100000000000001" customHeight="1">
      <c r="A29" s="57">
        <v>2</v>
      </c>
      <c r="B29" s="58" t="s">
        <v>1371</v>
      </c>
      <c r="C29" s="58" t="s">
        <v>1372</v>
      </c>
      <c r="D29" s="48" t="s">
        <v>11</v>
      </c>
      <c r="E29" s="58" t="s">
        <v>1373</v>
      </c>
      <c r="F29" s="60">
        <v>3686</v>
      </c>
      <c r="G29" s="182" t="s">
        <v>11</v>
      </c>
      <c r="H29" s="37" t="s">
        <v>11</v>
      </c>
      <c r="I29" s="37" t="s">
        <v>1374</v>
      </c>
      <c r="J29" s="37" t="s">
        <v>11</v>
      </c>
      <c r="K29" s="40" t="s">
        <v>595</v>
      </c>
    </row>
    <row r="30" spans="1:12" ht="20.100000000000001" customHeight="1">
      <c r="A30" s="57">
        <v>3</v>
      </c>
      <c r="B30" s="58" t="s">
        <v>729</v>
      </c>
      <c r="C30" s="58" t="s">
        <v>608</v>
      </c>
      <c r="D30" s="48" t="s">
        <v>11</v>
      </c>
      <c r="E30" s="59">
        <v>4896</v>
      </c>
      <c r="F30" s="60">
        <v>4120</v>
      </c>
      <c r="G30" s="182" t="s">
        <v>11</v>
      </c>
      <c r="H30" s="37" t="s">
        <v>11</v>
      </c>
      <c r="I30" s="48" t="s">
        <v>11</v>
      </c>
      <c r="J30" s="37" t="s">
        <v>11</v>
      </c>
      <c r="K30" s="40" t="s">
        <v>595</v>
      </c>
    </row>
    <row r="31" spans="1:12" ht="18" customHeight="1">
      <c r="A31" s="287" t="s">
        <v>647</v>
      </c>
      <c r="B31" s="288"/>
      <c r="C31" s="288"/>
      <c r="D31" s="288"/>
      <c r="E31" s="288"/>
      <c r="F31" s="288"/>
      <c r="G31" s="288"/>
      <c r="H31" s="288"/>
      <c r="I31" s="288"/>
      <c r="J31" s="288"/>
      <c r="K31" s="289"/>
    </row>
    <row r="32" spans="1:12" ht="15.75">
      <c r="A32" s="284" t="s">
        <v>491</v>
      </c>
      <c r="B32" s="285"/>
      <c r="C32" s="285"/>
      <c r="D32" s="285"/>
      <c r="E32" s="285"/>
      <c r="F32" s="285"/>
      <c r="G32" s="285"/>
      <c r="H32" s="285"/>
      <c r="I32" s="285"/>
      <c r="J32" s="285"/>
      <c r="K32" s="286"/>
    </row>
    <row r="33" spans="1:11" ht="25.5">
      <c r="A33" s="36">
        <v>1</v>
      </c>
      <c r="B33" s="37" t="s">
        <v>648</v>
      </c>
      <c r="C33" s="37" t="s">
        <v>649</v>
      </c>
      <c r="D33" s="17">
        <f t="shared" ref="D33:D43" si="0">ROUND((+F33+J33)/2,0)</f>
        <v>3284</v>
      </c>
      <c r="E33" s="48" t="s">
        <v>650</v>
      </c>
      <c r="F33" s="38">
        <v>3686</v>
      </c>
      <c r="G33" s="55" t="s">
        <v>11</v>
      </c>
      <c r="H33" s="37">
        <v>6.2</v>
      </c>
      <c r="I33" s="37" t="s">
        <v>651</v>
      </c>
      <c r="J33" s="37">
        <v>2881</v>
      </c>
      <c r="K33" s="40" t="s">
        <v>652</v>
      </c>
    </row>
    <row r="34" spans="1:11" ht="25.5">
      <c r="A34" s="36">
        <v>2</v>
      </c>
      <c r="B34" s="37" t="s">
        <v>1277</v>
      </c>
      <c r="C34" s="37" t="s">
        <v>1278</v>
      </c>
      <c r="D34" s="17">
        <f>ROUND((+F34+J34)/2,0)</f>
        <v>3820</v>
      </c>
      <c r="E34" s="55">
        <v>340023419036</v>
      </c>
      <c r="F34" s="38">
        <v>3689</v>
      </c>
      <c r="G34" s="55" t="s">
        <v>11</v>
      </c>
      <c r="H34" s="56">
        <v>6.6</v>
      </c>
      <c r="I34" s="37" t="s">
        <v>1279</v>
      </c>
      <c r="J34" s="37">
        <v>3950</v>
      </c>
      <c r="K34" s="40" t="s">
        <v>652</v>
      </c>
    </row>
    <row r="35" spans="1:11" ht="25.5">
      <c r="A35" s="36">
        <v>3</v>
      </c>
      <c r="B35" s="37" t="s">
        <v>651</v>
      </c>
      <c r="C35" s="37" t="s">
        <v>1119</v>
      </c>
      <c r="D35" s="17">
        <f>ROUND((+F35+J35)/2,0)</f>
        <v>3511</v>
      </c>
      <c r="E35" s="55">
        <v>340002313951</v>
      </c>
      <c r="F35" s="38">
        <v>3953</v>
      </c>
      <c r="G35" s="55" t="s">
        <v>11</v>
      </c>
      <c r="H35" s="56">
        <v>6.4</v>
      </c>
      <c r="I35" s="37" t="s">
        <v>1280</v>
      </c>
      <c r="J35" s="37">
        <v>3069</v>
      </c>
      <c r="K35" s="40" t="s">
        <v>652</v>
      </c>
    </row>
    <row r="36" spans="1:11" ht="25.5">
      <c r="A36" s="36">
        <v>4</v>
      </c>
      <c r="B36" s="37" t="s">
        <v>705</v>
      </c>
      <c r="C36" s="37" t="s">
        <v>706</v>
      </c>
      <c r="D36" s="17">
        <f t="shared" si="0"/>
        <v>3696</v>
      </c>
      <c r="E36" s="55">
        <v>340002262908</v>
      </c>
      <c r="F36" s="38">
        <v>3875</v>
      </c>
      <c r="G36" s="55" t="s">
        <v>11</v>
      </c>
      <c r="H36" s="56">
        <v>6.6</v>
      </c>
      <c r="I36" s="37" t="s">
        <v>707</v>
      </c>
      <c r="J36" s="37">
        <v>3517</v>
      </c>
      <c r="K36" s="40" t="s">
        <v>652</v>
      </c>
    </row>
    <row r="37" spans="1:11" ht="25.5">
      <c r="A37" s="36">
        <v>5</v>
      </c>
      <c r="B37" s="37" t="s">
        <v>784</v>
      </c>
      <c r="C37" s="37" t="s">
        <v>566</v>
      </c>
      <c r="D37" s="17">
        <f t="shared" si="0"/>
        <v>3028</v>
      </c>
      <c r="E37" s="55" t="s">
        <v>785</v>
      </c>
      <c r="F37" s="38">
        <v>3175</v>
      </c>
      <c r="G37" s="55" t="s">
        <v>11</v>
      </c>
      <c r="H37" s="56">
        <v>6.2</v>
      </c>
      <c r="I37" s="37" t="s">
        <v>786</v>
      </c>
      <c r="J37" s="37">
        <v>2881</v>
      </c>
      <c r="K37" s="40" t="s">
        <v>652</v>
      </c>
    </row>
    <row r="38" spans="1:11" ht="25.5">
      <c r="A38" s="36">
        <v>6</v>
      </c>
      <c r="B38" s="122" t="s">
        <v>1375</v>
      </c>
      <c r="C38" s="122" t="s">
        <v>906</v>
      </c>
      <c r="D38" s="17">
        <f>ROUND((+F38+J38)/2,0)</f>
        <v>3974</v>
      </c>
      <c r="E38" s="17" t="s">
        <v>1378</v>
      </c>
      <c r="F38" s="12">
        <v>3502</v>
      </c>
      <c r="G38" s="55" t="s">
        <v>11</v>
      </c>
      <c r="H38" s="17">
        <v>6.35</v>
      </c>
      <c r="I38" s="37" t="s">
        <v>1380</v>
      </c>
      <c r="J38" s="122">
        <v>4446</v>
      </c>
      <c r="K38" s="40" t="s">
        <v>652</v>
      </c>
    </row>
    <row r="39" spans="1:11" ht="25.5">
      <c r="A39" s="36">
        <v>7</v>
      </c>
      <c r="B39" s="122" t="s">
        <v>1376</v>
      </c>
      <c r="C39" s="122" t="s">
        <v>1377</v>
      </c>
      <c r="D39" s="17">
        <f>ROUND((+F39+J39)/2,0)</f>
        <v>3898</v>
      </c>
      <c r="E39" s="23" t="s">
        <v>1379</v>
      </c>
      <c r="F39" s="12">
        <v>3751</v>
      </c>
      <c r="G39" s="55" t="s">
        <v>11</v>
      </c>
      <c r="H39" s="17">
        <v>6.6</v>
      </c>
      <c r="I39" s="37" t="s">
        <v>1381</v>
      </c>
      <c r="J39" s="122">
        <v>4044</v>
      </c>
      <c r="K39" s="40" t="s">
        <v>652</v>
      </c>
    </row>
    <row r="40" spans="1:11" ht="25.5">
      <c r="A40" s="36">
        <v>8</v>
      </c>
      <c r="B40" s="122" t="s">
        <v>1681</v>
      </c>
      <c r="C40" s="122" t="s">
        <v>1682</v>
      </c>
      <c r="D40" s="17">
        <f>ROUND((+F40+J40)/2,0)</f>
        <v>3239</v>
      </c>
      <c r="E40" s="26">
        <v>340014467428</v>
      </c>
      <c r="F40" s="12">
        <v>3480</v>
      </c>
      <c r="G40" s="55" t="s">
        <v>11</v>
      </c>
      <c r="H40" s="17">
        <v>6.9</v>
      </c>
      <c r="I40" s="37" t="s">
        <v>1683</v>
      </c>
      <c r="J40" s="122">
        <v>2997</v>
      </c>
      <c r="K40" s="40" t="s">
        <v>1684</v>
      </c>
    </row>
    <row r="41" spans="1:11" ht="25.5">
      <c r="A41" s="36">
        <v>9</v>
      </c>
      <c r="B41" s="122" t="s">
        <v>928</v>
      </c>
      <c r="C41" s="122" t="s">
        <v>929</v>
      </c>
      <c r="D41" s="17">
        <f t="shared" si="0"/>
        <v>3213</v>
      </c>
      <c r="E41" s="17" t="s">
        <v>930</v>
      </c>
      <c r="F41" s="12">
        <v>3107</v>
      </c>
      <c r="G41" s="55" t="s">
        <v>11</v>
      </c>
      <c r="H41" s="17">
        <v>6.8</v>
      </c>
      <c r="I41" s="122" t="s">
        <v>931</v>
      </c>
      <c r="J41" s="122">
        <v>3318</v>
      </c>
      <c r="K41" s="40" t="s">
        <v>652</v>
      </c>
    </row>
    <row r="42" spans="1:11" ht="25.5">
      <c r="A42" s="36">
        <v>10</v>
      </c>
      <c r="B42" s="122" t="s">
        <v>932</v>
      </c>
      <c r="C42" s="122" t="s">
        <v>840</v>
      </c>
      <c r="D42" s="17">
        <f t="shared" si="0"/>
        <v>3376</v>
      </c>
      <c r="E42" s="17" t="s">
        <v>933</v>
      </c>
      <c r="F42" s="12">
        <v>3871</v>
      </c>
      <c r="G42" s="55" t="s">
        <v>11</v>
      </c>
      <c r="H42" s="17">
        <v>6.5</v>
      </c>
      <c r="I42" s="122" t="s">
        <v>934</v>
      </c>
      <c r="J42" s="122">
        <v>2881</v>
      </c>
      <c r="K42" s="40" t="s">
        <v>652</v>
      </c>
    </row>
    <row r="43" spans="1:11" ht="26.25" thickBot="1">
      <c r="A43" s="36">
        <v>11</v>
      </c>
      <c r="B43" s="124" t="s">
        <v>935</v>
      </c>
      <c r="C43" s="124" t="s">
        <v>726</v>
      </c>
      <c r="D43" s="46">
        <f t="shared" si="0"/>
        <v>3687</v>
      </c>
      <c r="E43" s="171">
        <v>340004872465</v>
      </c>
      <c r="F43" s="28">
        <v>3840</v>
      </c>
      <c r="G43" s="52" t="s">
        <v>11</v>
      </c>
      <c r="H43" s="46">
        <v>6.3</v>
      </c>
      <c r="I43" s="124" t="s">
        <v>936</v>
      </c>
      <c r="J43" s="124">
        <v>3533</v>
      </c>
      <c r="K43" s="61" t="s">
        <v>652</v>
      </c>
    </row>
    <row r="45" spans="1:11">
      <c r="A45" s="3"/>
    </row>
  </sheetData>
  <mergeCells count="25">
    <mergeCell ref="A1:K1"/>
    <mergeCell ref="A2:K2"/>
    <mergeCell ref="A3:K3"/>
    <mergeCell ref="A4:K4"/>
    <mergeCell ref="A5:K5"/>
    <mergeCell ref="A32:K32"/>
    <mergeCell ref="D6:D8"/>
    <mergeCell ref="A26:K26"/>
    <mergeCell ref="A27:K27"/>
    <mergeCell ref="A13:K13"/>
    <mergeCell ref="A23:K23"/>
    <mergeCell ref="E6:E8"/>
    <mergeCell ref="F6:F8"/>
    <mergeCell ref="H6:H8"/>
    <mergeCell ref="A22:K22"/>
    <mergeCell ref="A9:K9"/>
    <mergeCell ref="C6:C8"/>
    <mergeCell ref="I6:I8"/>
    <mergeCell ref="K6:K8"/>
    <mergeCell ref="J6:J8"/>
    <mergeCell ref="G6:G8"/>
    <mergeCell ref="A10:K10"/>
    <mergeCell ref="A6:A8"/>
    <mergeCell ref="B6:B8"/>
    <mergeCell ref="A31:K31"/>
  </mergeCells>
  <phoneticPr fontId="10" type="noConversion"/>
  <pageMargins left="0.98" right="0.25" top="0.37" bottom="0.25" header="0.27" footer="0.17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K83"/>
  <sheetViews>
    <sheetView zoomScale="85" zoomScaleNormal="85" workbookViewId="0">
      <pane ySplit="8" topLeftCell="A75" activePane="bottomLeft" state="frozen"/>
      <selection pane="bottomLeft" activeCell="D19" sqref="D19"/>
    </sheetView>
  </sheetViews>
  <sheetFormatPr defaultRowHeight="16.5"/>
  <cols>
    <col min="1" max="1" width="5" style="2" customWidth="1"/>
    <col min="2" max="2" width="11.85546875" style="2" customWidth="1"/>
    <col min="3" max="3" width="9.85546875" style="2" customWidth="1"/>
    <col min="4" max="4" width="13" style="2" customWidth="1"/>
    <col min="5" max="5" width="13.7109375" style="2" customWidth="1"/>
    <col min="6" max="7" width="13.42578125" style="13" customWidth="1"/>
    <col min="8" max="8" width="7.5703125" style="11" bestFit="1" customWidth="1"/>
    <col min="9" max="9" width="12.28515625" style="13" customWidth="1"/>
    <col min="10" max="10" width="12.85546875" style="13" customWidth="1"/>
    <col min="11" max="11" width="23.85546875" style="2" customWidth="1"/>
    <col min="12" max="16384" width="9.140625" style="2"/>
  </cols>
  <sheetData>
    <row r="1" spans="1:11" s="1" customFormat="1" ht="18">
      <c r="A1" s="259" t="s">
        <v>0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</row>
    <row r="2" spans="1:11" s="1" customFormat="1" ht="15">
      <c r="A2" s="260" t="s">
        <v>1073</v>
      </c>
      <c r="B2" s="260"/>
      <c r="C2" s="260"/>
      <c r="D2" s="260"/>
      <c r="E2" s="260"/>
      <c r="F2" s="260"/>
      <c r="G2" s="260"/>
      <c r="H2" s="260"/>
      <c r="I2" s="260"/>
      <c r="J2" s="260"/>
      <c r="K2" s="260"/>
    </row>
    <row r="3" spans="1:11" s="1" customFormat="1" ht="15.75">
      <c r="A3" s="261" t="s">
        <v>195</v>
      </c>
      <c r="B3" s="261"/>
      <c r="C3" s="261"/>
      <c r="D3" s="261"/>
      <c r="E3" s="261"/>
      <c r="F3" s="261"/>
      <c r="G3" s="261"/>
      <c r="H3" s="261"/>
      <c r="I3" s="261"/>
      <c r="J3" s="261"/>
      <c r="K3" s="261"/>
    </row>
    <row r="4" spans="1:11" s="1" customFormat="1" ht="14.25">
      <c r="A4" s="262" t="s">
        <v>309</v>
      </c>
      <c r="B4" s="262"/>
      <c r="C4" s="262"/>
      <c r="D4" s="262"/>
      <c r="E4" s="262"/>
      <c r="F4" s="262"/>
      <c r="G4" s="262"/>
      <c r="H4" s="262"/>
      <c r="I4" s="262"/>
      <c r="J4" s="262"/>
      <c r="K4" s="262"/>
    </row>
    <row r="5" spans="1:11" ht="21" thickBot="1">
      <c r="A5" s="296" t="s">
        <v>217</v>
      </c>
      <c r="B5" s="296"/>
      <c r="C5" s="296"/>
      <c r="D5" s="296"/>
      <c r="E5" s="296"/>
      <c r="F5" s="296"/>
      <c r="G5" s="296"/>
      <c r="H5" s="296"/>
      <c r="I5" s="296"/>
      <c r="J5" s="296"/>
      <c r="K5" s="296"/>
    </row>
    <row r="6" spans="1:11" ht="20.100000000000001" customHeight="1">
      <c r="A6" s="281" t="s">
        <v>3</v>
      </c>
      <c r="B6" s="266" t="s">
        <v>52</v>
      </c>
      <c r="C6" s="266" t="s">
        <v>5</v>
      </c>
      <c r="D6" s="266" t="s">
        <v>493</v>
      </c>
      <c r="E6" s="266" t="s">
        <v>196</v>
      </c>
      <c r="F6" s="269" t="s">
        <v>7</v>
      </c>
      <c r="G6" s="269" t="s">
        <v>1135</v>
      </c>
      <c r="H6" s="272" t="s">
        <v>8</v>
      </c>
      <c r="I6" s="269" t="s">
        <v>54</v>
      </c>
      <c r="J6" s="269" t="s">
        <v>126</v>
      </c>
      <c r="K6" s="293" t="s">
        <v>202</v>
      </c>
    </row>
    <row r="7" spans="1:11" ht="20.100000000000001" customHeight="1">
      <c r="A7" s="282"/>
      <c r="B7" s="267"/>
      <c r="C7" s="267"/>
      <c r="D7" s="267"/>
      <c r="E7" s="267"/>
      <c r="F7" s="270"/>
      <c r="G7" s="270"/>
      <c r="H7" s="273"/>
      <c r="I7" s="270"/>
      <c r="J7" s="270"/>
      <c r="K7" s="294"/>
    </row>
    <row r="8" spans="1:11" ht="22.5" customHeight="1" thickBot="1">
      <c r="A8" s="283"/>
      <c r="B8" s="268"/>
      <c r="C8" s="268"/>
      <c r="D8" s="268"/>
      <c r="E8" s="268"/>
      <c r="F8" s="271"/>
      <c r="G8" s="271"/>
      <c r="H8" s="274"/>
      <c r="I8" s="271"/>
      <c r="J8" s="271"/>
      <c r="K8" s="295"/>
    </row>
    <row r="9" spans="1:11" s="1" customFormat="1" ht="18.75" customHeight="1">
      <c r="A9" s="297" t="s">
        <v>127</v>
      </c>
      <c r="B9" s="298"/>
      <c r="C9" s="298"/>
      <c r="D9" s="298"/>
      <c r="E9" s="298"/>
      <c r="F9" s="298"/>
      <c r="G9" s="298"/>
      <c r="H9" s="298"/>
      <c r="I9" s="298"/>
      <c r="J9" s="298"/>
      <c r="K9" s="299"/>
    </row>
    <row r="10" spans="1:11" s="1" customFormat="1" ht="21" customHeight="1">
      <c r="A10" s="300" t="s">
        <v>496</v>
      </c>
      <c r="B10" s="301"/>
      <c r="C10" s="301"/>
      <c r="D10" s="301"/>
      <c r="E10" s="301"/>
      <c r="F10" s="301"/>
      <c r="G10" s="301"/>
      <c r="H10" s="301"/>
      <c r="I10" s="301"/>
      <c r="J10" s="301"/>
      <c r="K10" s="302"/>
    </row>
    <row r="11" spans="1:11" ht="18" customHeight="1">
      <c r="A11" s="34">
        <v>1</v>
      </c>
      <c r="B11" s="7" t="s">
        <v>1033</v>
      </c>
      <c r="C11" s="7" t="s">
        <v>1034</v>
      </c>
      <c r="D11" s="7">
        <f>ROUND((F11+J11)/2,0)</f>
        <v>2798</v>
      </c>
      <c r="E11" s="7">
        <v>140</v>
      </c>
      <c r="F11" s="12">
        <v>2500</v>
      </c>
      <c r="G11" s="26" t="s">
        <v>11</v>
      </c>
      <c r="H11" s="24" t="s">
        <v>11</v>
      </c>
      <c r="I11" s="12">
        <v>9</v>
      </c>
      <c r="J11" s="12">
        <v>3096</v>
      </c>
      <c r="K11" s="140" t="s">
        <v>1040</v>
      </c>
    </row>
    <row r="12" spans="1:11" ht="18" customHeight="1">
      <c r="A12" s="34">
        <v>2</v>
      </c>
      <c r="B12" s="7" t="s">
        <v>1582</v>
      </c>
      <c r="C12" s="7" t="s">
        <v>1583</v>
      </c>
      <c r="D12" s="7">
        <f>ROUND((F12+J12)/2,0)</f>
        <v>3227</v>
      </c>
      <c r="E12" s="7" t="s">
        <v>1026</v>
      </c>
      <c r="F12" s="12">
        <v>2846</v>
      </c>
      <c r="G12" s="26" t="s">
        <v>11</v>
      </c>
      <c r="H12" s="24">
        <v>5.0999999999999996</v>
      </c>
      <c r="I12" s="12" t="s">
        <v>1585</v>
      </c>
      <c r="J12" s="12">
        <v>3608</v>
      </c>
      <c r="K12" s="30" t="s">
        <v>275</v>
      </c>
    </row>
    <row r="13" spans="1:11" ht="18" customHeight="1">
      <c r="A13" s="34">
        <v>3</v>
      </c>
      <c r="B13" s="7" t="s">
        <v>1581</v>
      </c>
      <c r="C13" s="7" t="s">
        <v>1584</v>
      </c>
      <c r="D13" s="7">
        <f>ROUND((G13+J13)/2,0)</f>
        <v>2713</v>
      </c>
      <c r="E13" s="7">
        <v>270</v>
      </c>
      <c r="F13" s="26" t="s">
        <v>11</v>
      </c>
      <c r="G13" s="26">
        <v>2400</v>
      </c>
      <c r="H13" s="24" t="s">
        <v>11</v>
      </c>
      <c r="I13" s="12">
        <v>176</v>
      </c>
      <c r="J13" s="12">
        <v>3026</v>
      </c>
      <c r="K13" s="140" t="s">
        <v>1040</v>
      </c>
    </row>
    <row r="14" spans="1:11" ht="18" customHeight="1">
      <c r="A14" s="34">
        <v>4</v>
      </c>
      <c r="B14" s="7" t="s">
        <v>1348</v>
      </c>
      <c r="C14" s="7" t="s">
        <v>1349</v>
      </c>
      <c r="D14" s="7">
        <f>ROUND((F14+J14)/2,0)</f>
        <v>2813</v>
      </c>
      <c r="E14" s="7">
        <v>142</v>
      </c>
      <c r="F14" s="12">
        <v>2600</v>
      </c>
      <c r="G14" s="26" t="s">
        <v>11</v>
      </c>
      <c r="H14" s="24" t="s">
        <v>11</v>
      </c>
      <c r="I14" s="12">
        <v>176</v>
      </c>
      <c r="J14" s="12">
        <v>3026</v>
      </c>
      <c r="K14" s="140" t="s">
        <v>1040</v>
      </c>
    </row>
    <row r="15" spans="1:11" ht="18" customHeight="1">
      <c r="A15" s="34">
        <v>5</v>
      </c>
      <c r="B15" s="7" t="s">
        <v>1035</v>
      </c>
      <c r="C15" s="7" t="s">
        <v>1036</v>
      </c>
      <c r="D15" s="7">
        <f>ROUND((F15+J15)/2,0)</f>
        <v>2798</v>
      </c>
      <c r="E15" s="7">
        <v>258</v>
      </c>
      <c r="F15" s="12">
        <v>2500</v>
      </c>
      <c r="G15" s="26" t="s">
        <v>11</v>
      </c>
      <c r="H15" s="24" t="s">
        <v>11</v>
      </c>
      <c r="I15" s="12">
        <v>9</v>
      </c>
      <c r="J15" s="12">
        <v>3096</v>
      </c>
      <c r="K15" s="140" t="s">
        <v>1040</v>
      </c>
    </row>
    <row r="16" spans="1:11" s="1" customFormat="1" ht="15.75">
      <c r="A16" s="300" t="s">
        <v>128</v>
      </c>
      <c r="B16" s="301"/>
      <c r="C16" s="301"/>
      <c r="D16" s="301"/>
      <c r="E16" s="301"/>
      <c r="F16" s="301"/>
      <c r="G16" s="301"/>
      <c r="H16" s="301"/>
      <c r="I16" s="301"/>
      <c r="J16" s="301"/>
      <c r="K16" s="302"/>
    </row>
    <row r="17" spans="1:11" s="1" customFormat="1" ht="15.75">
      <c r="A17" s="300" t="s">
        <v>496</v>
      </c>
      <c r="B17" s="301"/>
      <c r="C17" s="301"/>
      <c r="D17" s="301"/>
      <c r="E17" s="301"/>
      <c r="F17" s="301"/>
      <c r="G17" s="301"/>
      <c r="H17" s="301"/>
      <c r="I17" s="301"/>
      <c r="J17" s="301"/>
      <c r="K17" s="302"/>
    </row>
    <row r="18" spans="1:11" ht="18" customHeight="1">
      <c r="A18" s="34">
        <v>1</v>
      </c>
      <c r="B18" s="7" t="s">
        <v>937</v>
      </c>
      <c r="C18" s="7" t="s">
        <v>938</v>
      </c>
      <c r="D18" s="7">
        <f t="shared" ref="D18:D36" si="0">ROUND((F18+J18)/2,0)</f>
        <v>4723</v>
      </c>
      <c r="E18" s="7" t="s">
        <v>939</v>
      </c>
      <c r="F18" s="12">
        <v>6594</v>
      </c>
      <c r="G18" s="26" t="s">
        <v>11</v>
      </c>
      <c r="H18" s="18">
        <v>4.0999999999999996</v>
      </c>
      <c r="I18" s="12" t="s">
        <v>823</v>
      </c>
      <c r="J18" s="12">
        <v>2852</v>
      </c>
      <c r="K18" s="30" t="s">
        <v>275</v>
      </c>
    </row>
    <row r="19" spans="1:11" ht="18" customHeight="1">
      <c r="A19" s="34">
        <v>2</v>
      </c>
      <c r="B19" s="135" t="s">
        <v>941</v>
      </c>
      <c r="C19" s="135" t="s">
        <v>938</v>
      </c>
      <c r="D19" s="135">
        <f t="shared" si="0"/>
        <v>4723</v>
      </c>
      <c r="E19" s="135" t="s">
        <v>939</v>
      </c>
      <c r="F19" s="163">
        <v>6594</v>
      </c>
      <c r="G19" s="26" t="s">
        <v>11</v>
      </c>
      <c r="H19" s="164">
        <v>4.0999999999999996</v>
      </c>
      <c r="I19" s="163" t="s">
        <v>823</v>
      </c>
      <c r="J19" s="163">
        <v>2852</v>
      </c>
      <c r="K19" s="30" t="s">
        <v>275</v>
      </c>
    </row>
    <row r="20" spans="1:11" ht="18" customHeight="1">
      <c r="A20" s="34">
        <v>3</v>
      </c>
      <c r="B20" s="7" t="s">
        <v>1113</v>
      </c>
      <c r="C20" s="170" t="s">
        <v>1115</v>
      </c>
      <c r="D20" s="7">
        <f t="shared" si="0"/>
        <v>3792</v>
      </c>
      <c r="E20" s="7" t="s">
        <v>1117</v>
      </c>
      <c r="F20" s="12">
        <v>4731</v>
      </c>
      <c r="G20" s="26" t="s">
        <v>11</v>
      </c>
      <c r="H20" s="18">
        <v>4.4000000000000004</v>
      </c>
      <c r="I20" s="12" t="s">
        <v>1118</v>
      </c>
      <c r="J20" s="26">
        <v>2852</v>
      </c>
      <c r="K20" s="30" t="s">
        <v>275</v>
      </c>
    </row>
    <row r="21" spans="1:11" ht="18" customHeight="1">
      <c r="A21" s="34">
        <v>4</v>
      </c>
      <c r="B21" s="7" t="s">
        <v>813</v>
      </c>
      <c r="C21" s="7" t="s">
        <v>815</v>
      </c>
      <c r="D21" s="7">
        <f t="shared" si="0"/>
        <v>4023</v>
      </c>
      <c r="E21" s="7" t="s">
        <v>372</v>
      </c>
      <c r="F21" s="12">
        <v>4489</v>
      </c>
      <c r="G21" s="26" t="s">
        <v>11</v>
      </c>
      <c r="H21" s="18">
        <v>4.5999999999999996</v>
      </c>
      <c r="I21" s="12" t="s">
        <v>816</v>
      </c>
      <c r="J21" s="12">
        <v>3556</v>
      </c>
      <c r="K21" s="30" t="s">
        <v>275</v>
      </c>
    </row>
    <row r="22" spans="1:11" ht="18" customHeight="1">
      <c r="A22" s="34">
        <v>5</v>
      </c>
      <c r="B22" s="131" t="s">
        <v>1083</v>
      </c>
      <c r="C22" s="131" t="s">
        <v>1084</v>
      </c>
      <c r="D22" s="131">
        <f t="shared" si="0"/>
        <v>4004</v>
      </c>
      <c r="E22" s="169" t="s">
        <v>1085</v>
      </c>
      <c r="F22" s="169">
        <v>4452</v>
      </c>
      <c r="G22" s="26" t="s">
        <v>11</v>
      </c>
      <c r="H22" s="169">
        <v>4.5</v>
      </c>
      <c r="I22" s="169" t="s">
        <v>816</v>
      </c>
      <c r="J22" s="169">
        <v>3556</v>
      </c>
      <c r="K22" s="132" t="s">
        <v>275</v>
      </c>
    </row>
    <row r="23" spans="1:11" ht="18" customHeight="1">
      <c r="A23" s="34">
        <v>6</v>
      </c>
      <c r="B23" s="7" t="s">
        <v>942</v>
      </c>
      <c r="C23" s="7" t="s">
        <v>822</v>
      </c>
      <c r="D23" s="7">
        <f t="shared" si="0"/>
        <v>3611</v>
      </c>
      <c r="E23" s="7" t="s">
        <v>154</v>
      </c>
      <c r="F23" s="12">
        <v>4369</v>
      </c>
      <c r="G23" s="26" t="s">
        <v>11</v>
      </c>
      <c r="H23" s="18">
        <v>4.3</v>
      </c>
      <c r="I23" s="12" t="s">
        <v>823</v>
      </c>
      <c r="J23" s="12">
        <v>2852</v>
      </c>
      <c r="K23" s="132" t="s">
        <v>275</v>
      </c>
    </row>
    <row r="24" spans="1:11" ht="18" customHeight="1">
      <c r="A24" s="34">
        <v>7</v>
      </c>
      <c r="B24" s="161" t="s">
        <v>1114</v>
      </c>
      <c r="C24" s="168" t="s">
        <v>1116</v>
      </c>
      <c r="D24" s="7">
        <f t="shared" si="0"/>
        <v>4196</v>
      </c>
      <c r="E24" s="7" t="s">
        <v>428</v>
      </c>
      <c r="F24" s="12">
        <v>4352</v>
      </c>
      <c r="G24" s="26" t="s">
        <v>11</v>
      </c>
      <c r="H24" s="18">
        <v>3.96</v>
      </c>
      <c r="I24" s="12" t="s">
        <v>130</v>
      </c>
      <c r="J24" s="26">
        <v>4039</v>
      </c>
      <c r="K24" s="30" t="s">
        <v>275</v>
      </c>
    </row>
    <row r="25" spans="1:11" ht="18" customHeight="1">
      <c r="A25" s="34">
        <v>8</v>
      </c>
      <c r="B25" s="7" t="s">
        <v>1270</v>
      </c>
      <c r="C25" s="7" t="s">
        <v>1273</v>
      </c>
      <c r="D25" s="7">
        <f>ROUND((F25+J25)/2,0)</f>
        <v>4364</v>
      </c>
      <c r="E25" s="7" t="s">
        <v>1276</v>
      </c>
      <c r="F25" s="12">
        <v>4358</v>
      </c>
      <c r="G25" s="26" t="s">
        <v>11</v>
      </c>
      <c r="H25" s="18">
        <v>4.2</v>
      </c>
      <c r="I25" s="12" t="s">
        <v>150</v>
      </c>
      <c r="J25" s="12">
        <v>4369</v>
      </c>
      <c r="K25" s="30" t="s">
        <v>275</v>
      </c>
    </row>
    <row r="26" spans="1:11" ht="18" customHeight="1">
      <c r="A26" s="34">
        <v>9</v>
      </c>
      <c r="B26" s="7" t="s">
        <v>1271</v>
      </c>
      <c r="C26" s="7" t="s">
        <v>1274</v>
      </c>
      <c r="D26" s="7">
        <f>ROUND((F26+J26)/2,0)</f>
        <v>3648</v>
      </c>
      <c r="E26" s="7" t="s">
        <v>1038</v>
      </c>
      <c r="F26" s="12">
        <v>3256</v>
      </c>
      <c r="G26" s="26" t="s">
        <v>11</v>
      </c>
      <c r="H26" s="18">
        <v>4.4000000000000004</v>
      </c>
      <c r="I26" s="12" t="s">
        <v>130</v>
      </c>
      <c r="J26" s="12">
        <v>4039</v>
      </c>
      <c r="K26" s="30" t="s">
        <v>275</v>
      </c>
    </row>
    <row r="27" spans="1:11" ht="18" customHeight="1">
      <c r="A27" s="34">
        <v>10</v>
      </c>
      <c r="B27" s="7" t="s">
        <v>1272</v>
      </c>
      <c r="C27" s="7" t="s">
        <v>1275</v>
      </c>
      <c r="D27" s="7">
        <f>ROUND((F27+J27)/2,0)</f>
        <v>4511</v>
      </c>
      <c r="E27" s="7" t="s">
        <v>1240</v>
      </c>
      <c r="F27" s="12">
        <v>4982</v>
      </c>
      <c r="G27" s="26" t="s">
        <v>11</v>
      </c>
      <c r="H27" s="18">
        <v>4.3</v>
      </c>
      <c r="I27" s="12" t="s">
        <v>130</v>
      </c>
      <c r="J27" s="12">
        <v>4039</v>
      </c>
      <c r="K27" s="30" t="s">
        <v>275</v>
      </c>
    </row>
    <row r="28" spans="1:11" ht="18" customHeight="1">
      <c r="A28" s="34">
        <v>11</v>
      </c>
      <c r="B28" s="7" t="s">
        <v>821</v>
      </c>
      <c r="C28" s="7" t="s">
        <v>822</v>
      </c>
      <c r="D28" s="7">
        <f t="shared" si="0"/>
        <v>3495</v>
      </c>
      <c r="E28" s="7" t="s">
        <v>154</v>
      </c>
      <c r="F28" s="12">
        <v>4138</v>
      </c>
      <c r="G28" s="26" t="s">
        <v>11</v>
      </c>
      <c r="H28" s="18">
        <v>4.34</v>
      </c>
      <c r="I28" s="12" t="s">
        <v>823</v>
      </c>
      <c r="J28" s="12">
        <v>2852</v>
      </c>
      <c r="K28" s="30" t="s">
        <v>275</v>
      </c>
    </row>
    <row r="29" spans="1:11" ht="18" customHeight="1">
      <c r="A29" s="34">
        <v>12</v>
      </c>
      <c r="B29" s="7" t="s">
        <v>21</v>
      </c>
      <c r="C29" s="7" t="s">
        <v>824</v>
      </c>
      <c r="D29" s="7">
        <f t="shared" si="0"/>
        <v>3495</v>
      </c>
      <c r="E29" s="7" t="s">
        <v>154</v>
      </c>
      <c r="F29" s="12">
        <v>4138</v>
      </c>
      <c r="G29" s="26" t="s">
        <v>11</v>
      </c>
      <c r="H29" s="18">
        <v>4.34</v>
      </c>
      <c r="I29" s="12" t="s">
        <v>823</v>
      </c>
      <c r="J29" s="12">
        <v>2852</v>
      </c>
      <c r="K29" s="30" t="s">
        <v>275</v>
      </c>
    </row>
    <row r="30" spans="1:11" ht="18" customHeight="1">
      <c r="A30" s="34">
        <v>13</v>
      </c>
      <c r="B30" s="7" t="s">
        <v>131</v>
      </c>
      <c r="C30" s="7" t="s">
        <v>132</v>
      </c>
      <c r="D30" s="7">
        <f t="shared" si="0"/>
        <v>3870</v>
      </c>
      <c r="E30" s="12" t="s">
        <v>133</v>
      </c>
      <c r="F30" s="12">
        <v>3829</v>
      </c>
      <c r="G30" s="26" t="s">
        <v>11</v>
      </c>
      <c r="H30" s="18">
        <v>3.8</v>
      </c>
      <c r="I30" s="12" t="s">
        <v>134</v>
      </c>
      <c r="J30" s="12">
        <v>3910</v>
      </c>
      <c r="K30" s="30" t="s">
        <v>275</v>
      </c>
    </row>
    <row r="31" spans="1:11" ht="18" customHeight="1">
      <c r="A31" s="34">
        <v>14</v>
      </c>
      <c r="B31" s="7" t="s">
        <v>135</v>
      </c>
      <c r="C31" s="7" t="s">
        <v>132</v>
      </c>
      <c r="D31" s="7">
        <f t="shared" si="0"/>
        <v>3870</v>
      </c>
      <c r="E31" s="12" t="s">
        <v>133</v>
      </c>
      <c r="F31" s="12">
        <v>3829</v>
      </c>
      <c r="G31" s="26" t="s">
        <v>11</v>
      </c>
      <c r="H31" s="18">
        <v>3.8</v>
      </c>
      <c r="I31" s="12" t="s">
        <v>134</v>
      </c>
      <c r="J31" s="12">
        <v>3910</v>
      </c>
      <c r="K31" s="30" t="s">
        <v>275</v>
      </c>
    </row>
    <row r="32" spans="1:11" ht="18" customHeight="1">
      <c r="A32" s="34">
        <v>15</v>
      </c>
      <c r="B32" s="7" t="s">
        <v>370</v>
      </c>
      <c r="C32" s="7" t="s">
        <v>371</v>
      </c>
      <c r="D32" s="7">
        <f t="shared" si="0"/>
        <v>3748</v>
      </c>
      <c r="E32" s="12" t="s">
        <v>372</v>
      </c>
      <c r="F32" s="12">
        <v>3585</v>
      </c>
      <c r="G32" s="26" t="s">
        <v>11</v>
      </c>
      <c r="H32" s="24">
        <v>4.3</v>
      </c>
      <c r="I32" s="12" t="s">
        <v>134</v>
      </c>
      <c r="J32" s="26">
        <v>3910</v>
      </c>
      <c r="K32" s="30" t="s">
        <v>275</v>
      </c>
    </row>
    <row r="33" spans="1:11" ht="18" customHeight="1">
      <c r="A33" s="34">
        <v>16</v>
      </c>
      <c r="B33" s="7" t="s">
        <v>812</v>
      </c>
      <c r="C33" s="7" t="s">
        <v>814</v>
      </c>
      <c r="D33" s="7">
        <f t="shared" si="0"/>
        <v>4353</v>
      </c>
      <c r="E33" s="7" t="s">
        <v>428</v>
      </c>
      <c r="F33" s="12">
        <v>3276</v>
      </c>
      <c r="G33" s="26" t="s">
        <v>11</v>
      </c>
      <c r="H33" s="18">
        <v>3.96</v>
      </c>
      <c r="I33" s="12" t="s">
        <v>180</v>
      </c>
      <c r="J33" s="12">
        <v>5429</v>
      </c>
      <c r="K33" s="30" t="s">
        <v>275</v>
      </c>
    </row>
    <row r="34" spans="1:11" ht="18" customHeight="1">
      <c r="A34" s="34">
        <v>17</v>
      </c>
      <c r="B34" s="7" t="s">
        <v>1037</v>
      </c>
      <c r="C34" s="7" t="s">
        <v>1032</v>
      </c>
      <c r="D34" s="7">
        <f t="shared" si="0"/>
        <v>3813</v>
      </c>
      <c r="E34" s="7" t="s">
        <v>1038</v>
      </c>
      <c r="F34" s="12">
        <v>3256</v>
      </c>
      <c r="G34" s="26" t="s">
        <v>11</v>
      </c>
      <c r="H34" s="18">
        <v>4</v>
      </c>
      <c r="I34" s="12" t="s">
        <v>150</v>
      </c>
      <c r="J34" s="12">
        <v>4369</v>
      </c>
      <c r="K34" s="30" t="s">
        <v>275</v>
      </c>
    </row>
    <row r="35" spans="1:11" ht="18" customHeight="1">
      <c r="A35" s="34">
        <v>18</v>
      </c>
      <c r="B35" s="7" t="s">
        <v>15</v>
      </c>
      <c r="C35" s="7" t="s">
        <v>618</v>
      </c>
      <c r="D35" s="7">
        <f t="shared" si="0"/>
        <v>3379</v>
      </c>
      <c r="E35" s="7">
        <v>10001331</v>
      </c>
      <c r="F35" s="12">
        <v>3123</v>
      </c>
      <c r="G35" s="26" t="s">
        <v>11</v>
      </c>
      <c r="H35" s="18">
        <v>4.0999999999999996</v>
      </c>
      <c r="I35" s="12" t="s">
        <v>619</v>
      </c>
      <c r="J35" s="12">
        <v>3635</v>
      </c>
      <c r="K35" s="30" t="s">
        <v>275</v>
      </c>
    </row>
    <row r="36" spans="1:11" ht="18" customHeight="1">
      <c r="A36" s="34">
        <v>19</v>
      </c>
      <c r="B36" s="7" t="s">
        <v>373</v>
      </c>
      <c r="C36" s="7" t="s">
        <v>374</v>
      </c>
      <c r="D36" s="7">
        <f t="shared" si="0"/>
        <v>3414</v>
      </c>
      <c r="E36" s="12" t="s">
        <v>375</v>
      </c>
      <c r="F36" s="12">
        <v>3072</v>
      </c>
      <c r="G36" s="26" t="s">
        <v>11</v>
      </c>
      <c r="H36" s="24">
        <v>4.2</v>
      </c>
      <c r="I36" s="12" t="s">
        <v>376</v>
      </c>
      <c r="J36" s="26">
        <v>3756</v>
      </c>
      <c r="K36" s="30" t="s">
        <v>275</v>
      </c>
    </row>
    <row r="37" spans="1:11" ht="18" customHeight="1">
      <c r="A37" s="300" t="s">
        <v>492</v>
      </c>
      <c r="B37" s="301"/>
      <c r="C37" s="301"/>
      <c r="D37" s="301"/>
      <c r="E37" s="301"/>
      <c r="F37" s="301"/>
      <c r="G37" s="301"/>
      <c r="H37" s="301"/>
      <c r="I37" s="301"/>
      <c r="J37" s="301"/>
      <c r="K37" s="302"/>
    </row>
    <row r="38" spans="1:11" ht="18" customHeight="1">
      <c r="A38" s="34">
        <v>21</v>
      </c>
      <c r="B38" s="161" t="s">
        <v>231</v>
      </c>
      <c r="C38" s="7" t="s">
        <v>230</v>
      </c>
      <c r="D38" s="43" t="s">
        <v>11</v>
      </c>
      <c r="E38" s="7" t="s">
        <v>129</v>
      </c>
      <c r="F38" s="12">
        <v>3910</v>
      </c>
      <c r="G38" s="26" t="s">
        <v>11</v>
      </c>
      <c r="H38" s="18">
        <v>4.3</v>
      </c>
      <c r="I38" s="12">
        <v>1563</v>
      </c>
      <c r="J38" s="26" t="s">
        <v>11</v>
      </c>
      <c r="K38" s="30" t="s">
        <v>275</v>
      </c>
    </row>
    <row r="39" spans="1:11" ht="18" customHeight="1">
      <c r="A39" s="34">
        <v>22</v>
      </c>
      <c r="B39" s="7" t="s">
        <v>136</v>
      </c>
      <c r="C39" s="7" t="s">
        <v>137</v>
      </c>
      <c r="D39" s="43" t="s">
        <v>11</v>
      </c>
      <c r="E39" s="7" t="s">
        <v>138</v>
      </c>
      <c r="F39" s="12">
        <v>3227</v>
      </c>
      <c r="G39" s="26" t="s">
        <v>11</v>
      </c>
      <c r="H39" s="18">
        <v>5.15</v>
      </c>
      <c r="I39" s="12" t="s">
        <v>130</v>
      </c>
      <c r="J39" s="26" t="s">
        <v>11</v>
      </c>
      <c r="K39" s="30" t="s">
        <v>275</v>
      </c>
    </row>
    <row r="40" spans="1:11" s="1" customFormat="1" ht="20.100000000000001" customHeight="1">
      <c r="A40" s="306" t="s">
        <v>139</v>
      </c>
      <c r="B40" s="307"/>
      <c r="C40" s="307"/>
      <c r="D40" s="307"/>
      <c r="E40" s="307"/>
      <c r="F40" s="307"/>
      <c r="G40" s="307"/>
      <c r="H40" s="307"/>
      <c r="I40" s="307"/>
      <c r="J40" s="307"/>
      <c r="K40" s="308"/>
    </row>
    <row r="41" spans="1:11" s="1" customFormat="1" ht="20.100000000000001" customHeight="1">
      <c r="A41" s="300" t="s">
        <v>496</v>
      </c>
      <c r="B41" s="301"/>
      <c r="C41" s="301"/>
      <c r="D41" s="301"/>
      <c r="E41" s="301"/>
      <c r="F41" s="301"/>
      <c r="G41" s="301"/>
      <c r="H41" s="301"/>
      <c r="I41" s="301"/>
      <c r="J41" s="301"/>
      <c r="K41" s="302"/>
    </row>
    <row r="42" spans="1:11" s="1" customFormat="1" ht="20.100000000000001" customHeight="1">
      <c r="A42" s="22">
        <v>1</v>
      </c>
      <c r="B42" s="7" t="s">
        <v>742</v>
      </c>
      <c r="C42" s="7" t="s">
        <v>743</v>
      </c>
      <c r="D42" s="7">
        <f t="shared" ref="D42:D53" si="1">ROUND((F42+J42)/2,0)</f>
        <v>4563</v>
      </c>
      <c r="E42" s="12" t="s">
        <v>744</v>
      </c>
      <c r="F42" s="12">
        <v>5400</v>
      </c>
      <c r="G42" s="26" t="s">
        <v>11</v>
      </c>
      <c r="H42" s="24" t="s">
        <v>11</v>
      </c>
      <c r="I42" s="12" t="s">
        <v>745</v>
      </c>
      <c r="J42" s="26">
        <v>3725</v>
      </c>
      <c r="K42" s="30" t="s">
        <v>708</v>
      </c>
    </row>
    <row r="43" spans="1:11" s="1" customFormat="1" ht="20.100000000000001" customHeight="1">
      <c r="A43" s="22">
        <v>2</v>
      </c>
      <c r="B43" s="7" t="s">
        <v>1631</v>
      </c>
      <c r="C43" s="7" t="s">
        <v>1633</v>
      </c>
      <c r="D43" s="7">
        <f t="shared" si="1"/>
        <v>3075</v>
      </c>
      <c r="E43" s="12" t="s">
        <v>1634</v>
      </c>
      <c r="F43" s="12">
        <v>3750</v>
      </c>
      <c r="G43" s="26"/>
      <c r="H43" s="24">
        <v>4.7</v>
      </c>
      <c r="I43" s="12" t="s">
        <v>1136</v>
      </c>
      <c r="J43" s="26">
        <v>2400</v>
      </c>
      <c r="K43" s="30" t="s">
        <v>1635</v>
      </c>
    </row>
    <row r="44" spans="1:11" s="1" customFormat="1" ht="20.100000000000001" customHeight="1">
      <c r="A44" s="22">
        <v>3</v>
      </c>
      <c r="B44" s="7" t="s">
        <v>1632</v>
      </c>
      <c r="C44" s="7" t="s">
        <v>1636</v>
      </c>
      <c r="D44" s="7">
        <f t="shared" si="1"/>
        <v>4333</v>
      </c>
      <c r="E44" s="12" t="s">
        <v>1637</v>
      </c>
      <c r="F44" s="12">
        <v>5065</v>
      </c>
      <c r="G44" s="26"/>
      <c r="H44" s="24">
        <v>4.8</v>
      </c>
      <c r="I44" s="12" t="s">
        <v>601</v>
      </c>
      <c r="J44" s="26">
        <v>3600</v>
      </c>
      <c r="K44" s="30" t="s">
        <v>1635</v>
      </c>
    </row>
    <row r="45" spans="1:11" s="1" customFormat="1" ht="20.100000000000001" customHeight="1">
      <c r="A45" s="22">
        <v>4</v>
      </c>
      <c r="B45" s="7" t="s">
        <v>1575</v>
      </c>
      <c r="C45" s="7" t="s">
        <v>1578</v>
      </c>
      <c r="D45" s="7">
        <f>ROUND((F45+J45)/2,0)</f>
        <v>3697</v>
      </c>
      <c r="E45" s="12" t="s">
        <v>759</v>
      </c>
      <c r="F45" s="12">
        <v>4993</v>
      </c>
      <c r="G45" s="26" t="s">
        <v>11</v>
      </c>
      <c r="H45" s="24">
        <v>4.7</v>
      </c>
      <c r="I45" s="12" t="s">
        <v>1136</v>
      </c>
      <c r="J45" s="26">
        <v>2400</v>
      </c>
      <c r="K45" s="30" t="s">
        <v>275</v>
      </c>
    </row>
    <row r="46" spans="1:11" s="1" customFormat="1" ht="20.100000000000001" customHeight="1">
      <c r="A46" s="22">
        <v>5</v>
      </c>
      <c r="B46" s="7" t="s">
        <v>1576</v>
      </c>
      <c r="C46" s="7" t="s">
        <v>1579</v>
      </c>
      <c r="D46" s="7">
        <f>ROUND((F46+J46)/2,0)</f>
        <v>3750</v>
      </c>
      <c r="E46" s="12" t="s">
        <v>1051</v>
      </c>
      <c r="F46" s="12">
        <v>5099</v>
      </c>
      <c r="G46" s="26" t="s">
        <v>11</v>
      </c>
      <c r="H46" s="24">
        <v>4.5999999999999996</v>
      </c>
      <c r="I46" s="12" t="s">
        <v>1136</v>
      </c>
      <c r="J46" s="26">
        <v>2400</v>
      </c>
      <c r="K46" s="30" t="s">
        <v>275</v>
      </c>
    </row>
    <row r="47" spans="1:11" s="1" customFormat="1" ht="20.100000000000001" customHeight="1">
      <c r="A47" s="22">
        <v>6</v>
      </c>
      <c r="B47" s="7" t="s">
        <v>1577</v>
      </c>
      <c r="C47" s="7" t="s">
        <v>1580</v>
      </c>
      <c r="D47" s="7">
        <f>ROUND((F47+J47)/2,0)</f>
        <v>3750</v>
      </c>
      <c r="E47" s="12" t="s">
        <v>1051</v>
      </c>
      <c r="F47" s="12">
        <v>5099</v>
      </c>
      <c r="G47" s="26" t="s">
        <v>11</v>
      </c>
      <c r="H47" s="24">
        <v>4.5999999999999996</v>
      </c>
      <c r="I47" s="12" t="s">
        <v>1136</v>
      </c>
      <c r="J47" s="26">
        <v>2400</v>
      </c>
      <c r="K47" s="30" t="s">
        <v>275</v>
      </c>
    </row>
    <row r="48" spans="1:11" s="1" customFormat="1" ht="20.100000000000001" customHeight="1">
      <c r="A48" s="22">
        <v>7</v>
      </c>
      <c r="B48" s="7" t="s">
        <v>1203</v>
      </c>
      <c r="C48" s="7" t="s">
        <v>1204</v>
      </c>
      <c r="D48" s="7">
        <f t="shared" si="1"/>
        <v>4797</v>
      </c>
      <c r="E48" s="12" t="s">
        <v>759</v>
      </c>
      <c r="F48" s="12">
        <v>4993</v>
      </c>
      <c r="G48" s="26" t="s">
        <v>11</v>
      </c>
      <c r="H48" s="24">
        <v>4.2</v>
      </c>
      <c r="I48" s="12" t="s">
        <v>380</v>
      </c>
      <c r="J48" s="26">
        <v>4600</v>
      </c>
      <c r="K48" s="30" t="s">
        <v>275</v>
      </c>
    </row>
    <row r="49" spans="1:11" s="1" customFormat="1" ht="20.100000000000001" customHeight="1">
      <c r="A49" s="22">
        <v>8</v>
      </c>
      <c r="B49" s="7" t="s">
        <v>943</v>
      </c>
      <c r="C49" s="7" t="s">
        <v>896</v>
      </c>
      <c r="D49" s="7">
        <f t="shared" si="1"/>
        <v>4598</v>
      </c>
      <c r="E49" s="12" t="s">
        <v>808</v>
      </c>
      <c r="F49" s="12">
        <v>4595</v>
      </c>
      <c r="G49" s="26" t="s">
        <v>11</v>
      </c>
      <c r="H49" s="24">
        <v>4.4000000000000004</v>
      </c>
      <c r="I49" s="12" t="s">
        <v>380</v>
      </c>
      <c r="J49" s="26">
        <v>4600</v>
      </c>
      <c r="K49" s="30" t="s">
        <v>275</v>
      </c>
    </row>
    <row r="50" spans="1:11" s="1" customFormat="1" ht="20.100000000000001" customHeight="1">
      <c r="A50" s="22">
        <v>9</v>
      </c>
      <c r="B50" s="7" t="s">
        <v>377</v>
      </c>
      <c r="C50" s="7" t="s">
        <v>378</v>
      </c>
      <c r="D50" s="7">
        <f t="shared" si="1"/>
        <v>4252</v>
      </c>
      <c r="E50" s="12">
        <v>7023</v>
      </c>
      <c r="F50" s="12">
        <v>3903</v>
      </c>
      <c r="G50" s="26" t="s">
        <v>11</v>
      </c>
      <c r="H50" s="24" t="s">
        <v>11</v>
      </c>
      <c r="I50" s="12" t="s">
        <v>380</v>
      </c>
      <c r="J50" s="26">
        <v>4600</v>
      </c>
      <c r="K50" s="30" t="s">
        <v>379</v>
      </c>
    </row>
    <row r="51" spans="1:11" s="1" customFormat="1" ht="20.100000000000001" customHeight="1">
      <c r="A51" s="22">
        <v>10</v>
      </c>
      <c r="B51" s="7" t="s">
        <v>598</v>
      </c>
      <c r="C51" s="7" t="s">
        <v>599</v>
      </c>
      <c r="D51" s="7">
        <f t="shared" si="1"/>
        <v>4500</v>
      </c>
      <c r="E51" s="12" t="s">
        <v>600</v>
      </c>
      <c r="F51" s="12">
        <v>3600</v>
      </c>
      <c r="G51" s="26" t="s">
        <v>11</v>
      </c>
      <c r="H51" s="24" t="s">
        <v>11</v>
      </c>
      <c r="I51" s="12" t="s">
        <v>597</v>
      </c>
      <c r="J51" s="26">
        <v>5400</v>
      </c>
      <c r="K51" s="30" t="s">
        <v>594</v>
      </c>
    </row>
    <row r="52" spans="1:11" s="1" customFormat="1" ht="20.100000000000001" customHeight="1">
      <c r="A52" s="22">
        <v>11</v>
      </c>
      <c r="B52" s="7" t="s">
        <v>601</v>
      </c>
      <c r="C52" s="7" t="s">
        <v>602</v>
      </c>
      <c r="D52" s="7">
        <f t="shared" si="1"/>
        <v>4500</v>
      </c>
      <c r="E52" s="12" t="s">
        <v>603</v>
      </c>
      <c r="F52" s="12">
        <v>3600</v>
      </c>
      <c r="G52" s="26" t="s">
        <v>11</v>
      </c>
      <c r="H52" s="24" t="s">
        <v>11</v>
      </c>
      <c r="I52" s="12" t="s">
        <v>597</v>
      </c>
      <c r="J52" s="26">
        <v>5400</v>
      </c>
      <c r="K52" s="30" t="s">
        <v>594</v>
      </c>
    </row>
    <row r="53" spans="1:11" s="1" customFormat="1" ht="20.100000000000001" customHeight="1">
      <c r="A53" s="22">
        <v>12</v>
      </c>
      <c r="B53" s="7" t="s">
        <v>1054</v>
      </c>
      <c r="C53" s="7" t="s">
        <v>1055</v>
      </c>
      <c r="D53" s="7">
        <f t="shared" si="1"/>
        <v>3555</v>
      </c>
      <c r="E53" s="12" t="s">
        <v>1056</v>
      </c>
      <c r="F53" s="12">
        <v>3072</v>
      </c>
      <c r="G53" s="26" t="s">
        <v>11</v>
      </c>
      <c r="H53" s="24">
        <v>4.0999999999999996</v>
      </c>
      <c r="I53" s="12" t="s">
        <v>1057</v>
      </c>
      <c r="J53" s="26">
        <v>4037</v>
      </c>
      <c r="K53" s="30" t="s">
        <v>275</v>
      </c>
    </row>
    <row r="54" spans="1:11" s="1" customFormat="1" ht="20.100000000000001" customHeight="1">
      <c r="A54" s="22">
        <v>13</v>
      </c>
      <c r="B54" s="7" t="s">
        <v>1136</v>
      </c>
      <c r="C54" s="7" t="s">
        <v>445</v>
      </c>
      <c r="D54" s="7">
        <f>ROUND((G54+J54)/2,0)</f>
        <v>3900</v>
      </c>
      <c r="E54" s="12" t="s">
        <v>596</v>
      </c>
      <c r="F54" s="26" t="s">
        <v>11</v>
      </c>
      <c r="G54" s="12">
        <v>2400</v>
      </c>
      <c r="H54" s="24" t="s">
        <v>11</v>
      </c>
      <c r="I54" s="12" t="s">
        <v>597</v>
      </c>
      <c r="J54" s="26">
        <v>5400</v>
      </c>
      <c r="K54" s="30" t="s">
        <v>594</v>
      </c>
    </row>
    <row r="55" spans="1:11" ht="18" customHeight="1">
      <c r="A55" s="300" t="s">
        <v>492</v>
      </c>
      <c r="B55" s="301"/>
      <c r="C55" s="301"/>
      <c r="D55" s="301"/>
      <c r="E55" s="301"/>
      <c r="F55" s="301"/>
      <c r="G55" s="301"/>
      <c r="H55" s="301"/>
      <c r="I55" s="301"/>
      <c r="J55" s="301"/>
      <c r="K55" s="302"/>
    </row>
    <row r="56" spans="1:11" ht="20.100000000000001" customHeight="1">
      <c r="A56" s="22">
        <v>14</v>
      </c>
      <c r="B56" s="7" t="s">
        <v>140</v>
      </c>
      <c r="C56" s="7" t="s">
        <v>141</v>
      </c>
      <c r="D56" s="43" t="s">
        <v>11</v>
      </c>
      <c r="E56" s="7" t="s">
        <v>142</v>
      </c>
      <c r="F56" s="12">
        <v>5032</v>
      </c>
      <c r="G56" s="26" t="s">
        <v>11</v>
      </c>
      <c r="H56" s="24" t="s">
        <v>11</v>
      </c>
      <c r="I56" s="12" t="s">
        <v>143</v>
      </c>
      <c r="J56" s="26" t="s">
        <v>11</v>
      </c>
      <c r="K56" s="30" t="s">
        <v>205</v>
      </c>
    </row>
    <row r="57" spans="1:11" ht="20.100000000000001" customHeight="1">
      <c r="A57" s="22">
        <v>15</v>
      </c>
      <c r="B57" s="7" t="s">
        <v>343</v>
      </c>
      <c r="C57" s="7" t="s">
        <v>344</v>
      </c>
      <c r="D57" s="43" t="s">
        <v>11</v>
      </c>
      <c r="E57" s="7" t="s">
        <v>345</v>
      </c>
      <c r="F57" s="12">
        <v>4096</v>
      </c>
      <c r="G57" s="26" t="s">
        <v>11</v>
      </c>
      <c r="H57" s="24" t="s">
        <v>11</v>
      </c>
      <c r="I57" s="26" t="s">
        <v>11</v>
      </c>
      <c r="J57" s="26" t="s">
        <v>11</v>
      </c>
      <c r="K57" s="30" t="s">
        <v>285</v>
      </c>
    </row>
    <row r="58" spans="1:11" ht="20.100000000000001" customHeight="1">
      <c r="A58" s="22">
        <v>16</v>
      </c>
      <c r="B58" s="7" t="s">
        <v>282</v>
      </c>
      <c r="C58" s="7" t="s">
        <v>283</v>
      </c>
      <c r="D58" s="43" t="s">
        <v>11</v>
      </c>
      <c r="E58" s="7" t="s">
        <v>284</v>
      </c>
      <c r="F58" s="12">
        <v>3920</v>
      </c>
      <c r="G58" s="26" t="s">
        <v>11</v>
      </c>
      <c r="H58" s="24">
        <v>4.5999999999999996</v>
      </c>
      <c r="I58" s="26" t="s">
        <v>11</v>
      </c>
      <c r="J58" s="26" t="s">
        <v>11</v>
      </c>
      <c r="K58" s="30" t="s">
        <v>285</v>
      </c>
    </row>
    <row r="59" spans="1:11" ht="20.100000000000001" customHeight="1">
      <c r="A59" s="22">
        <v>17</v>
      </c>
      <c r="B59" s="7" t="s">
        <v>521</v>
      </c>
      <c r="C59" s="7" t="s">
        <v>522</v>
      </c>
      <c r="D59" s="43" t="s">
        <v>11</v>
      </c>
      <c r="E59" s="12">
        <v>1368</v>
      </c>
      <c r="F59" s="12">
        <v>3702</v>
      </c>
      <c r="G59" s="26" t="s">
        <v>11</v>
      </c>
      <c r="H59" s="24" t="s">
        <v>11</v>
      </c>
      <c r="I59" s="12" t="s">
        <v>507</v>
      </c>
      <c r="J59" s="26" t="s">
        <v>11</v>
      </c>
      <c r="K59" s="30" t="s">
        <v>523</v>
      </c>
    </row>
    <row r="60" spans="1:11" ht="20.100000000000001" customHeight="1">
      <c r="A60" s="22">
        <v>18</v>
      </c>
      <c r="B60" s="7" t="s">
        <v>504</v>
      </c>
      <c r="C60" s="7" t="s">
        <v>505</v>
      </c>
      <c r="D60" s="43" t="s">
        <v>11</v>
      </c>
      <c r="E60" s="7" t="s">
        <v>506</v>
      </c>
      <c r="F60" s="12">
        <v>3686</v>
      </c>
      <c r="G60" s="26" t="s">
        <v>11</v>
      </c>
      <c r="H60" s="24" t="s">
        <v>11</v>
      </c>
      <c r="I60" s="12" t="s">
        <v>507</v>
      </c>
      <c r="J60" s="26" t="s">
        <v>11</v>
      </c>
      <c r="K60" s="30" t="s">
        <v>285</v>
      </c>
    </row>
    <row r="61" spans="1:11" ht="20.100000000000001" customHeight="1">
      <c r="A61" s="22">
        <v>19</v>
      </c>
      <c r="B61" s="7" t="s">
        <v>144</v>
      </c>
      <c r="C61" s="7" t="s">
        <v>145</v>
      </c>
      <c r="D61" s="43" t="s">
        <v>11</v>
      </c>
      <c r="E61" s="7" t="s">
        <v>146</v>
      </c>
      <c r="F61" s="12">
        <v>3623</v>
      </c>
      <c r="G61" s="26" t="s">
        <v>11</v>
      </c>
      <c r="H61" s="24" t="s">
        <v>11</v>
      </c>
      <c r="I61" s="12" t="s">
        <v>44</v>
      </c>
      <c r="J61" s="26" t="s">
        <v>11</v>
      </c>
      <c r="K61" s="30" t="s">
        <v>275</v>
      </c>
    </row>
    <row r="62" spans="1:11" ht="20.100000000000001" customHeight="1">
      <c r="A62" s="22">
        <v>20</v>
      </c>
      <c r="B62" s="7" t="s">
        <v>524</v>
      </c>
      <c r="C62" s="7" t="s">
        <v>525</v>
      </c>
      <c r="D62" s="43" t="s">
        <v>11</v>
      </c>
      <c r="E62" s="7" t="s">
        <v>526</v>
      </c>
      <c r="F62" s="12">
        <v>3530</v>
      </c>
      <c r="G62" s="26" t="s">
        <v>11</v>
      </c>
      <c r="H62" s="24" t="s">
        <v>11</v>
      </c>
      <c r="I62" s="26" t="s">
        <v>11</v>
      </c>
      <c r="J62" s="26" t="s">
        <v>11</v>
      </c>
      <c r="K62" s="30" t="s">
        <v>285</v>
      </c>
    </row>
    <row r="63" spans="1:11" ht="20.100000000000001" customHeight="1">
      <c r="A63" s="22">
        <v>21</v>
      </c>
      <c r="B63" s="7" t="s">
        <v>306</v>
      </c>
      <c r="C63" s="7" t="s">
        <v>307</v>
      </c>
      <c r="D63" s="43" t="s">
        <v>11</v>
      </c>
      <c r="E63" s="7" t="s">
        <v>349</v>
      </c>
      <c r="F63" s="12">
        <v>3489</v>
      </c>
      <c r="G63" s="26" t="s">
        <v>11</v>
      </c>
      <c r="H63" s="18" t="s">
        <v>11</v>
      </c>
      <c r="I63" s="12" t="s">
        <v>308</v>
      </c>
      <c r="J63" s="26" t="s">
        <v>11</v>
      </c>
      <c r="K63" s="30" t="s">
        <v>285</v>
      </c>
    </row>
    <row r="64" spans="1:11" ht="20.100000000000001" customHeight="1">
      <c r="A64" s="22">
        <v>22</v>
      </c>
      <c r="B64" s="7" t="s">
        <v>346</v>
      </c>
      <c r="C64" s="7" t="s">
        <v>347</v>
      </c>
      <c r="D64" s="43" t="s">
        <v>11</v>
      </c>
      <c r="E64" s="7" t="s">
        <v>348</v>
      </c>
      <c r="F64" s="12">
        <v>3342</v>
      </c>
      <c r="G64" s="26" t="s">
        <v>11</v>
      </c>
      <c r="H64" s="24" t="s">
        <v>11</v>
      </c>
      <c r="I64" s="12" t="s">
        <v>350</v>
      </c>
      <c r="J64" s="26" t="s">
        <v>11</v>
      </c>
      <c r="K64" s="30" t="s">
        <v>285</v>
      </c>
    </row>
    <row r="65" spans="1:11" s="1" customFormat="1" ht="15.75">
      <c r="A65" s="303" t="s">
        <v>147</v>
      </c>
      <c r="B65" s="304"/>
      <c r="C65" s="304"/>
      <c r="D65" s="304"/>
      <c r="E65" s="304"/>
      <c r="F65" s="304"/>
      <c r="G65" s="304"/>
      <c r="H65" s="304"/>
      <c r="I65" s="304"/>
      <c r="J65" s="304"/>
      <c r="K65" s="305"/>
    </row>
    <row r="66" spans="1:11" ht="18" customHeight="1">
      <c r="A66" s="300" t="s">
        <v>492</v>
      </c>
      <c r="B66" s="301"/>
      <c r="C66" s="301"/>
      <c r="D66" s="301"/>
      <c r="E66" s="301"/>
      <c r="F66" s="301"/>
      <c r="G66" s="301"/>
      <c r="H66" s="301"/>
      <c r="I66" s="301"/>
      <c r="J66" s="301"/>
      <c r="K66" s="302"/>
    </row>
    <row r="67" spans="1:11" ht="18" customHeight="1">
      <c r="A67" s="22">
        <v>1</v>
      </c>
      <c r="B67" s="7" t="s">
        <v>1205</v>
      </c>
      <c r="C67" s="7" t="s">
        <v>950</v>
      </c>
      <c r="D67" s="43" t="s">
        <v>11</v>
      </c>
      <c r="E67" s="7" t="s">
        <v>458</v>
      </c>
      <c r="F67" s="12">
        <v>3246</v>
      </c>
      <c r="G67" s="26" t="s">
        <v>11</v>
      </c>
      <c r="H67" s="18">
        <v>4.5</v>
      </c>
      <c r="I67" s="18" t="s">
        <v>456</v>
      </c>
      <c r="J67" s="26">
        <v>3246</v>
      </c>
      <c r="K67" s="30" t="s">
        <v>275</v>
      </c>
    </row>
    <row r="68" spans="1:11" ht="18" customHeight="1">
      <c r="A68" s="22">
        <v>2</v>
      </c>
      <c r="B68" s="7" t="s">
        <v>658</v>
      </c>
      <c r="C68" s="7" t="s">
        <v>1529</v>
      </c>
      <c r="D68" s="43" t="s">
        <v>11</v>
      </c>
      <c r="E68" s="7" t="s">
        <v>1530</v>
      </c>
      <c r="F68" s="12">
        <v>2900</v>
      </c>
      <c r="G68" s="26" t="s">
        <v>11</v>
      </c>
      <c r="H68" s="24" t="s">
        <v>11</v>
      </c>
      <c r="I68" s="18" t="s">
        <v>456</v>
      </c>
      <c r="J68" s="26">
        <v>3246</v>
      </c>
      <c r="K68" s="30" t="s">
        <v>275</v>
      </c>
    </row>
    <row r="69" spans="1:11" ht="18" customHeight="1">
      <c r="A69" s="22">
        <v>3</v>
      </c>
      <c r="B69" s="7" t="s">
        <v>453</v>
      </c>
      <c r="C69" s="7" t="s">
        <v>161</v>
      </c>
      <c r="D69" s="43" t="s">
        <v>11</v>
      </c>
      <c r="E69" s="7" t="s">
        <v>454</v>
      </c>
      <c r="F69" s="12">
        <v>3200</v>
      </c>
      <c r="G69" s="26" t="s">
        <v>11</v>
      </c>
      <c r="H69" s="18" t="s">
        <v>11</v>
      </c>
      <c r="I69" s="18" t="s">
        <v>11</v>
      </c>
      <c r="J69" s="24" t="s">
        <v>11</v>
      </c>
      <c r="K69" s="30" t="s">
        <v>455</v>
      </c>
    </row>
    <row r="70" spans="1:11" ht="18" customHeight="1">
      <c r="A70" s="22">
        <v>4</v>
      </c>
      <c r="B70" s="7" t="s">
        <v>456</v>
      </c>
      <c r="C70" s="7" t="s">
        <v>457</v>
      </c>
      <c r="D70" s="43" t="s">
        <v>11</v>
      </c>
      <c r="E70" s="7" t="s">
        <v>458</v>
      </c>
      <c r="F70" s="12">
        <v>2526</v>
      </c>
      <c r="G70" s="26" t="s">
        <v>11</v>
      </c>
      <c r="H70" s="24">
        <v>3.86</v>
      </c>
      <c r="I70" s="12" t="s">
        <v>11</v>
      </c>
      <c r="J70" s="26" t="s">
        <v>11</v>
      </c>
      <c r="K70" s="30" t="s">
        <v>455</v>
      </c>
    </row>
    <row r="71" spans="1:11" s="1" customFormat="1" ht="15.75">
      <c r="A71" s="290" t="s">
        <v>148</v>
      </c>
      <c r="B71" s="291"/>
      <c r="C71" s="291"/>
      <c r="D71" s="291"/>
      <c r="E71" s="291"/>
      <c r="F71" s="291"/>
      <c r="G71" s="291"/>
      <c r="H71" s="291"/>
      <c r="I71" s="291"/>
      <c r="J71" s="291"/>
      <c r="K71" s="292"/>
    </row>
    <row r="72" spans="1:11" s="1" customFormat="1" ht="15.75">
      <c r="A72" s="300" t="s">
        <v>496</v>
      </c>
      <c r="B72" s="301"/>
      <c r="C72" s="301"/>
      <c r="D72" s="301"/>
      <c r="E72" s="301"/>
      <c r="F72" s="301"/>
      <c r="G72" s="301"/>
      <c r="H72" s="301"/>
      <c r="I72" s="301"/>
      <c r="J72" s="301"/>
      <c r="K72" s="302"/>
    </row>
    <row r="73" spans="1:11" s="1" customFormat="1" ht="20.100000000000001" customHeight="1">
      <c r="A73" s="22">
        <v>1</v>
      </c>
      <c r="B73" s="7" t="s">
        <v>501</v>
      </c>
      <c r="C73" s="7" t="s">
        <v>502</v>
      </c>
      <c r="D73" s="43">
        <v>915</v>
      </c>
      <c r="E73" s="7" t="s">
        <v>503</v>
      </c>
      <c r="F73" s="12">
        <v>819</v>
      </c>
      <c r="G73" s="26" t="s">
        <v>11</v>
      </c>
      <c r="H73" s="18" t="s">
        <v>11</v>
      </c>
      <c r="I73" s="12" t="s">
        <v>149</v>
      </c>
      <c r="J73" s="12">
        <v>915</v>
      </c>
      <c r="K73" s="30" t="s">
        <v>203</v>
      </c>
    </row>
    <row r="74" spans="1:11" s="1" customFormat="1" ht="15.75">
      <c r="A74" s="300" t="s">
        <v>492</v>
      </c>
      <c r="B74" s="301"/>
      <c r="C74" s="301"/>
      <c r="D74" s="301"/>
      <c r="E74" s="301"/>
      <c r="F74" s="301"/>
      <c r="G74" s="301"/>
      <c r="H74" s="301"/>
      <c r="I74" s="301"/>
      <c r="J74" s="301"/>
      <c r="K74" s="302"/>
    </row>
    <row r="75" spans="1:11" s="1" customFormat="1" ht="20.100000000000001" customHeight="1">
      <c r="A75" s="22">
        <v>2</v>
      </c>
      <c r="B75" s="7" t="s">
        <v>656</v>
      </c>
      <c r="C75" s="7" t="s">
        <v>657</v>
      </c>
      <c r="D75" s="43" t="s">
        <v>11</v>
      </c>
      <c r="E75" s="7" t="s">
        <v>658</v>
      </c>
      <c r="F75" s="12">
        <v>1229</v>
      </c>
      <c r="G75" s="26" t="s">
        <v>11</v>
      </c>
      <c r="H75" s="18" t="s">
        <v>11</v>
      </c>
      <c r="I75" s="12" t="s">
        <v>11</v>
      </c>
      <c r="J75" s="12" t="s">
        <v>11</v>
      </c>
      <c r="K75" s="30" t="s">
        <v>203</v>
      </c>
    </row>
    <row r="76" spans="1:11" s="1" customFormat="1" ht="20.100000000000001" customHeight="1">
      <c r="A76" s="22">
        <v>3</v>
      </c>
      <c r="B76" s="7" t="s">
        <v>518</v>
      </c>
      <c r="C76" s="7" t="s">
        <v>519</v>
      </c>
      <c r="D76" s="43" t="s">
        <v>11</v>
      </c>
      <c r="E76" s="7" t="s">
        <v>520</v>
      </c>
      <c r="F76" s="12">
        <v>1024</v>
      </c>
      <c r="G76" s="26" t="s">
        <v>11</v>
      </c>
      <c r="H76" s="18" t="s">
        <v>11</v>
      </c>
      <c r="I76" s="12" t="s">
        <v>11</v>
      </c>
      <c r="J76" s="12" t="s">
        <v>11</v>
      </c>
      <c r="K76" s="30" t="s">
        <v>203</v>
      </c>
    </row>
    <row r="77" spans="1:11" s="1" customFormat="1" ht="20.100000000000001" customHeight="1">
      <c r="A77" s="22">
        <v>4</v>
      </c>
      <c r="B77" s="7" t="s">
        <v>629</v>
      </c>
      <c r="C77" s="7" t="s">
        <v>630</v>
      </c>
      <c r="D77" s="43" t="s">
        <v>11</v>
      </c>
      <c r="E77" s="7" t="s">
        <v>631</v>
      </c>
      <c r="F77" s="12">
        <v>1024</v>
      </c>
      <c r="G77" s="26" t="s">
        <v>11</v>
      </c>
      <c r="H77" s="18" t="s">
        <v>11</v>
      </c>
      <c r="I77" s="12" t="s">
        <v>11</v>
      </c>
      <c r="J77" s="12" t="s">
        <v>11</v>
      </c>
      <c r="K77" s="30" t="s">
        <v>203</v>
      </c>
    </row>
    <row r="78" spans="1:11" s="1" customFormat="1" ht="20.100000000000001" customHeight="1">
      <c r="A78" s="22">
        <v>5</v>
      </c>
      <c r="B78" s="7" t="s">
        <v>852</v>
      </c>
      <c r="C78" s="7" t="s">
        <v>853</v>
      </c>
      <c r="D78" s="43" t="s">
        <v>11</v>
      </c>
      <c r="E78" s="7" t="s">
        <v>854</v>
      </c>
      <c r="F78" s="12">
        <v>1228</v>
      </c>
      <c r="G78" s="26" t="s">
        <v>11</v>
      </c>
      <c r="H78" s="18" t="s">
        <v>11</v>
      </c>
      <c r="I78" s="12" t="s">
        <v>11</v>
      </c>
      <c r="J78" s="12" t="s">
        <v>11</v>
      </c>
      <c r="K78" s="30" t="s">
        <v>767</v>
      </c>
    </row>
    <row r="79" spans="1:11" s="1" customFormat="1" ht="20.100000000000001" customHeight="1" thickBot="1">
      <c r="A79" s="35">
        <v>6</v>
      </c>
      <c r="B79" s="29" t="s">
        <v>809</v>
      </c>
      <c r="C79" s="29" t="s">
        <v>810</v>
      </c>
      <c r="D79" s="51" t="s">
        <v>11</v>
      </c>
      <c r="E79" s="29" t="s">
        <v>811</v>
      </c>
      <c r="F79" s="28">
        <v>819</v>
      </c>
      <c r="G79" s="52" t="s">
        <v>11</v>
      </c>
      <c r="H79" s="51" t="s">
        <v>11</v>
      </c>
      <c r="I79" s="51" t="s">
        <v>11</v>
      </c>
      <c r="J79" s="51" t="s">
        <v>11</v>
      </c>
      <c r="K79" s="41" t="s">
        <v>767</v>
      </c>
    </row>
    <row r="80" spans="1:11" s="1" customFormat="1" ht="20.100000000000001" customHeight="1">
      <c r="A80" s="290" t="s">
        <v>1058</v>
      </c>
      <c r="B80" s="291"/>
      <c r="C80" s="291"/>
      <c r="D80" s="291"/>
      <c r="E80" s="291"/>
      <c r="F80" s="291"/>
      <c r="G80" s="288"/>
      <c r="H80" s="291"/>
      <c r="I80" s="291"/>
      <c r="J80" s="291"/>
      <c r="K80" s="292"/>
    </row>
    <row r="81" spans="1:11" s="1" customFormat="1" ht="20.100000000000001" customHeight="1" thickBot="1">
      <c r="A81" s="303" t="s">
        <v>492</v>
      </c>
      <c r="B81" s="304"/>
      <c r="C81" s="304"/>
      <c r="D81" s="304"/>
      <c r="E81" s="304"/>
      <c r="F81" s="304"/>
      <c r="G81" s="304"/>
      <c r="H81" s="304"/>
      <c r="I81" s="304"/>
      <c r="J81" s="304"/>
      <c r="K81" s="305"/>
    </row>
    <row r="82" spans="1:11" s="188" customFormat="1" ht="27.75" customHeight="1" thickBot="1">
      <c r="A82" s="155">
        <v>1</v>
      </c>
      <c r="B82" s="156" t="s">
        <v>1059</v>
      </c>
      <c r="C82" s="156" t="s">
        <v>1060</v>
      </c>
      <c r="D82" s="157"/>
      <c r="E82" s="158">
        <v>16000023793</v>
      </c>
      <c r="F82" s="158">
        <v>2993</v>
      </c>
      <c r="G82" s="183" t="s">
        <v>11</v>
      </c>
      <c r="H82" s="159" t="s">
        <v>11</v>
      </c>
      <c r="I82" s="158" t="s">
        <v>11</v>
      </c>
      <c r="J82" s="158" t="s">
        <v>11</v>
      </c>
      <c r="K82" s="160" t="s">
        <v>1329</v>
      </c>
    </row>
    <row r="83" spans="1:11" ht="12.75" customHeight="1">
      <c r="A83" s="44"/>
      <c r="B83" s="44"/>
      <c r="C83" s="44"/>
      <c r="D83" s="44"/>
      <c r="E83" s="44"/>
      <c r="F83" s="49"/>
      <c r="G83" s="49"/>
      <c r="H83" s="50"/>
      <c r="I83" s="49"/>
      <c r="J83" s="16"/>
      <c r="K83" s="144"/>
    </row>
  </sheetData>
  <mergeCells count="31">
    <mergeCell ref="A81:K81"/>
    <mergeCell ref="A66:K66"/>
    <mergeCell ref="A72:K72"/>
    <mergeCell ref="A74:K74"/>
    <mergeCell ref="A37:K37"/>
    <mergeCell ref="A1:K1"/>
    <mergeCell ref="A2:K2"/>
    <mergeCell ref="A3:K3"/>
    <mergeCell ref="A4:K4"/>
    <mergeCell ref="A5:K5"/>
    <mergeCell ref="A9:K9"/>
    <mergeCell ref="K6:K8"/>
    <mergeCell ref="C6:C8"/>
    <mergeCell ref="A80:K80"/>
    <mergeCell ref="A55:K55"/>
    <mergeCell ref="A65:K65"/>
    <mergeCell ref="A71:K71"/>
    <mergeCell ref="E6:E8"/>
    <mergeCell ref="A41:K41"/>
    <mergeCell ref="A16:K16"/>
    <mergeCell ref="A10:K10"/>
    <mergeCell ref="F6:F8"/>
    <mergeCell ref="A17:K17"/>
    <mergeCell ref="A40:K40"/>
    <mergeCell ref="J6:J8"/>
    <mergeCell ref="D6:D8"/>
    <mergeCell ref="I6:I8"/>
    <mergeCell ref="A6:A8"/>
    <mergeCell ref="B6:B8"/>
    <mergeCell ref="G6:G8"/>
    <mergeCell ref="H6:H8"/>
  </mergeCells>
  <phoneticPr fontId="10" type="noConversion"/>
  <pageMargins left="0.93" right="0.25" top="0.32" bottom="0.31" header="0.19" footer="0.23"/>
  <pageSetup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O38"/>
  <sheetViews>
    <sheetView workbookViewId="0">
      <selection activeCell="E15" sqref="E15"/>
    </sheetView>
  </sheetViews>
  <sheetFormatPr defaultRowHeight="12.75"/>
  <cols>
    <col min="1" max="1" width="5.140625" style="1" customWidth="1"/>
    <col min="2" max="2" width="13.5703125" style="1" customWidth="1"/>
    <col min="3" max="3" width="9.42578125" style="1" customWidth="1"/>
    <col min="4" max="4" width="10" style="1" customWidth="1"/>
    <col min="5" max="5" width="15.85546875" style="19" customWidth="1"/>
    <col min="6" max="7" width="12.140625" style="1" customWidth="1"/>
    <col min="8" max="8" width="7.7109375" style="8" customWidth="1"/>
    <col min="9" max="9" width="13.140625" style="19" hidden="1" customWidth="1"/>
    <col min="10" max="10" width="10.7109375" style="19" customWidth="1"/>
    <col min="11" max="11" width="12.140625" style="19" customWidth="1"/>
    <col min="12" max="12" width="21.42578125" style="1" customWidth="1"/>
    <col min="13" max="16384" width="9.140625" style="1"/>
  </cols>
  <sheetData>
    <row r="1" spans="1:15" ht="18">
      <c r="A1" s="259" t="s">
        <v>0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  <c r="L1" s="259"/>
    </row>
    <row r="2" spans="1:15" ht="15">
      <c r="A2" s="260" t="s">
        <v>1073</v>
      </c>
      <c r="B2" s="260"/>
      <c r="C2" s="260"/>
      <c r="D2" s="260"/>
      <c r="E2" s="260"/>
      <c r="F2" s="260"/>
      <c r="G2" s="260"/>
      <c r="H2" s="260"/>
      <c r="I2" s="260"/>
      <c r="J2" s="260"/>
      <c r="K2" s="260"/>
      <c r="L2" s="260"/>
    </row>
    <row r="3" spans="1:15" ht="15.75">
      <c r="A3" s="261" t="s">
        <v>1</v>
      </c>
      <c r="B3" s="261"/>
      <c r="C3" s="261"/>
      <c r="D3" s="261"/>
      <c r="E3" s="261"/>
      <c r="F3" s="261"/>
      <c r="G3" s="261"/>
      <c r="H3" s="261"/>
      <c r="I3" s="261"/>
      <c r="J3" s="261"/>
      <c r="K3" s="261"/>
      <c r="L3" s="261"/>
    </row>
    <row r="4" spans="1:15" ht="14.25">
      <c r="A4" s="262" t="s">
        <v>1068</v>
      </c>
      <c r="B4" s="262"/>
      <c r="C4" s="262"/>
      <c r="D4" s="262"/>
      <c r="E4" s="262"/>
      <c r="F4" s="262"/>
      <c r="G4" s="262"/>
      <c r="H4" s="262"/>
      <c r="I4" s="262"/>
      <c r="J4" s="262"/>
      <c r="K4" s="262"/>
      <c r="L4" s="262"/>
    </row>
    <row r="5" spans="1:15" ht="18.75" thickBot="1">
      <c r="A5" s="258" t="s">
        <v>119</v>
      </c>
      <c r="B5" s="258"/>
      <c r="C5" s="258"/>
      <c r="D5" s="258"/>
      <c r="E5" s="258"/>
      <c r="F5" s="258"/>
      <c r="G5" s="258"/>
      <c r="H5" s="258"/>
      <c r="I5" s="258"/>
      <c r="J5" s="258"/>
      <c r="K5" s="258"/>
      <c r="L5" s="258"/>
      <c r="M5" s="6"/>
      <c r="N5" s="6"/>
      <c r="O5" s="6"/>
    </row>
    <row r="6" spans="1:15" s="4" customFormat="1" ht="28.5" customHeight="1">
      <c r="A6" s="281" t="s">
        <v>105</v>
      </c>
      <c r="B6" s="266" t="s">
        <v>52</v>
      </c>
      <c r="C6" s="266" t="s">
        <v>5</v>
      </c>
      <c r="D6" s="266" t="s">
        <v>493</v>
      </c>
      <c r="E6" s="269" t="s">
        <v>120</v>
      </c>
      <c r="F6" s="266" t="s">
        <v>106</v>
      </c>
      <c r="G6" s="266" t="s">
        <v>1137</v>
      </c>
      <c r="H6" s="272" t="s">
        <v>8</v>
      </c>
      <c r="I6" s="269" t="s">
        <v>107</v>
      </c>
      <c r="J6" s="269" t="s">
        <v>54</v>
      </c>
      <c r="K6" s="269" t="s">
        <v>55</v>
      </c>
      <c r="L6" s="293" t="s">
        <v>202</v>
      </c>
    </row>
    <row r="7" spans="1:15" s="4" customFormat="1" ht="27" customHeight="1">
      <c r="A7" s="282"/>
      <c r="B7" s="267"/>
      <c r="C7" s="267"/>
      <c r="D7" s="267"/>
      <c r="E7" s="270"/>
      <c r="F7" s="267"/>
      <c r="G7" s="267"/>
      <c r="H7" s="273"/>
      <c r="I7" s="270"/>
      <c r="J7" s="270"/>
      <c r="K7" s="270"/>
      <c r="L7" s="294"/>
    </row>
    <row r="8" spans="1:15" s="4" customFormat="1" ht="9.75" customHeight="1" thickBot="1">
      <c r="A8" s="283"/>
      <c r="B8" s="268"/>
      <c r="C8" s="268"/>
      <c r="D8" s="268"/>
      <c r="E8" s="271"/>
      <c r="F8" s="268"/>
      <c r="G8" s="268"/>
      <c r="H8" s="274"/>
      <c r="I8" s="271"/>
      <c r="J8" s="271"/>
      <c r="K8" s="271"/>
      <c r="L8" s="295"/>
    </row>
    <row r="9" spans="1:15" s="4" customFormat="1" ht="21" customHeight="1">
      <c r="A9" s="275" t="s">
        <v>496</v>
      </c>
      <c r="B9" s="276"/>
      <c r="C9" s="276"/>
      <c r="D9" s="276"/>
      <c r="E9" s="276"/>
      <c r="F9" s="276"/>
      <c r="G9" s="276"/>
      <c r="H9" s="276"/>
      <c r="I9" s="276"/>
      <c r="J9" s="276"/>
      <c r="K9" s="276"/>
      <c r="L9" s="277"/>
    </row>
    <row r="10" spans="1:15" ht="25.5">
      <c r="A10" s="22">
        <v>1</v>
      </c>
      <c r="B10" s="7" t="s">
        <v>905</v>
      </c>
      <c r="C10" s="7" t="s">
        <v>906</v>
      </c>
      <c r="D10" s="7">
        <f>ROUND((F10+K10)/2,0)</f>
        <v>6680</v>
      </c>
      <c r="E10" s="12">
        <v>3338</v>
      </c>
      <c r="F10" s="12">
        <v>3838</v>
      </c>
      <c r="G10" s="26" t="s">
        <v>11</v>
      </c>
      <c r="H10" s="24"/>
      <c r="I10" s="12"/>
      <c r="J10" s="12">
        <v>325</v>
      </c>
      <c r="K10" s="26">
        <v>9522</v>
      </c>
      <c r="L10" s="40" t="s">
        <v>897</v>
      </c>
    </row>
    <row r="11" spans="1:15" ht="20.25" customHeight="1">
      <c r="A11" s="22">
        <v>2</v>
      </c>
      <c r="B11" s="7" t="s">
        <v>354</v>
      </c>
      <c r="C11" s="7" t="s">
        <v>355</v>
      </c>
      <c r="D11" s="7">
        <f>ROUND((F11+K11)/2,0)</f>
        <v>6644</v>
      </c>
      <c r="E11" s="12">
        <v>74942706</v>
      </c>
      <c r="F11" s="12">
        <v>6090</v>
      </c>
      <c r="G11" s="26" t="s">
        <v>11</v>
      </c>
      <c r="H11" s="18" t="s">
        <v>11</v>
      </c>
      <c r="I11" s="12" t="s">
        <v>11</v>
      </c>
      <c r="J11" s="12" t="s">
        <v>125</v>
      </c>
      <c r="K11" s="26">
        <v>7198</v>
      </c>
      <c r="L11" s="40" t="s">
        <v>276</v>
      </c>
    </row>
    <row r="12" spans="1:15" ht="31.5" customHeight="1">
      <c r="A12" s="22">
        <v>3</v>
      </c>
      <c r="B12" s="7" t="s">
        <v>907</v>
      </c>
      <c r="C12" s="7" t="s">
        <v>908</v>
      </c>
      <c r="D12" s="7">
        <f>ROUND((F12+K12)/2,0)</f>
        <v>6339</v>
      </c>
      <c r="E12" s="12">
        <v>3966</v>
      </c>
      <c r="F12" s="12">
        <v>3941</v>
      </c>
      <c r="G12" s="26" t="s">
        <v>11</v>
      </c>
      <c r="H12" s="24"/>
      <c r="I12" s="12"/>
      <c r="J12" s="12">
        <v>335</v>
      </c>
      <c r="K12" s="26">
        <v>8736</v>
      </c>
      <c r="L12" s="40" t="s">
        <v>897</v>
      </c>
    </row>
    <row r="13" spans="1:15" ht="31.5" customHeight="1">
      <c r="A13" s="22">
        <v>4</v>
      </c>
      <c r="B13" s="7" t="s">
        <v>903</v>
      </c>
      <c r="C13" s="7" t="s">
        <v>904</v>
      </c>
      <c r="D13" s="7">
        <f>ROUND((F13+K13)/2,0)</f>
        <v>6270</v>
      </c>
      <c r="E13" s="12">
        <v>4385</v>
      </c>
      <c r="F13" s="12">
        <v>3803</v>
      </c>
      <c r="G13" s="26" t="s">
        <v>11</v>
      </c>
      <c r="H13" s="24"/>
      <c r="I13" s="12"/>
      <c r="J13" s="12">
        <v>335</v>
      </c>
      <c r="K13" s="26">
        <v>8736</v>
      </c>
      <c r="L13" s="40" t="s">
        <v>897</v>
      </c>
    </row>
    <row r="14" spans="1:15" ht="25.5">
      <c r="A14" s="22">
        <v>5</v>
      </c>
      <c r="B14" s="7" t="s">
        <v>1138</v>
      </c>
      <c r="C14" s="7" t="s">
        <v>898</v>
      </c>
      <c r="D14" s="7">
        <f>ROUND((G14+K14)/2,0)</f>
        <v>6112</v>
      </c>
      <c r="E14" s="12">
        <v>4615</v>
      </c>
      <c r="F14" s="26" t="s">
        <v>11</v>
      </c>
      <c r="G14" s="12">
        <v>3488</v>
      </c>
      <c r="H14" s="24"/>
      <c r="I14" s="12"/>
      <c r="J14" s="12">
        <v>335</v>
      </c>
      <c r="K14" s="26">
        <v>8736</v>
      </c>
      <c r="L14" s="40" t="s">
        <v>897</v>
      </c>
    </row>
    <row r="15" spans="1:15" ht="27.75" customHeight="1">
      <c r="A15" s="22">
        <v>6</v>
      </c>
      <c r="B15" s="7" t="s">
        <v>1139</v>
      </c>
      <c r="C15" s="7" t="s">
        <v>899</v>
      </c>
      <c r="D15" s="7">
        <f>ROUND((G15+K15)/2,0)</f>
        <v>6003</v>
      </c>
      <c r="E15" s="12">
        <v>4563</v>
      </c>
      <c r="F15" s="12" t="s">
        <v>11</v>
      </c>
      <c r="G15" s="12">
        <v>3270</v>
      </c>
      <c r="H15" s="24"/>
      <c r="I15" s="12"/>
      <c r="J15" s="12">
        <v>335</v>
      </c>
      <c r="K15" s="26">
        <v>8736</v>
      </c>
      <c r="L15" s="40" t="s">
        <v>897</v>
      </c>
    </row>
    <row r="16" spans="1:15" ht="27.75" customHeight="1">
      <c r="A16" s="22">
        <v>7</v>
      </c>
      <c r="B16" s="7" t="s">
        <v>1597</v>
      </c>
      <c r="C16" s="7" t="s">
        <v>1600</v>
      </c>
      <c r="D16" s="7">
        <f t="shared" ref="D16:D21" si="0">ROUND((F16+K16)/2,0)</f>
        <v>5656</v>
      </c>
      <c r="E16" s="163" t="s">
        <v>1062</v>
      </c>
      <c r="F16" s="26">
        <v>4418</v>
      </c>
      <c r="G16" s="26" t="s">
        <v>11</v>
      </c>
      <c r="H16" s="24">
        <v>5.3</v>
      </c>
      <c r="I16" s="12"/>
      <c r="J16" s="12" t="s">
        <v>63</v>
      </c>
      <c r="K16" s="26">
        <v>6893</v>
      </c>
      <c r="L16" s="30" t="s">
        <v>275</v>
      </c>
    </row>
    <row r="17" spans="1:12" ht="27.75" customHeight="1">
      <c r="A17" s="22">
        <v>8</v>
      </c>
      <c r="B17" s="7" t="s">
        <v>1598</v>
      </c>
      <c r="C17" s="7" t="s">
        <v>1601</v>
      </c>
      <c r="D17" s="7">
        <f t="shared" si="0"/>
        <v>5756</v>
      </c>
      <c r="E17" s="163" t="s">
        <v>1603</v>
      </c>
      <c r="F17" s="26">
        <v>4619</v>
      </c>
      <c r="G17" s="26" t="s">
        <v>11</v>
      </c>
      <c r="H17" s="24">
        <v>5.3</v>
      </c>
      <c r="I17" s="12"/>
      <c r="J17" s="12" t="s">
        <v>63</v>
      </c>
      <c r="K17" s="26">
        <v>6893</v>
      </c>
      <c r="L17" s="30" t="s">
        <v>275</v>
      </c>
    </row>
    <row r="18" spans="1:12" ht="27.75" customHeight="1">
      <c r="A18" s="22">
        <v>9</v>
      </c>
      <c r="B18" s="7" t="s">
        <v>1599</v>
      </c>
      <c r="C18" s="7" t="s">
        <v>1602</v>
      </c>
      <c r="D18" s="7">
        <f t="shared" si="0"/>
        <v>5756</v>
      </c>
      <c r="E18" s="163" t="s">
        <v>1603</v>
      </c>
      <c r="F18" s="26">
        <v>4619</v>
      </c>
      <c r="G18" s="26" t="s">
        <v>11</v>
      </c>
      <c r="H18" s="24">
        <v>5.3</v>
      </c>
      <c r="I18" s="12"/>
      <c r="J18" s="12" t="s">
        <v>63</v>
      </c>
      <c r="K18" s="26">
        <v>6893</v>
      </c>
      <c r="L18" s="30" t="s">
        <v>275</v>
      </c>
    </row>
    <row r="19" spans="1:12" ht="27.75" customHeight="1">
      <c r="A19" s="22">
        <v>10</v>
      </c>
      <c r="B19" s="7" t="s">
        <v>1673</v>
      </c>
      <c r="C19" s="7" t="s">
        <v>1675</v>
      </c>
      <c r="D19" s="7">
        <f t="shared" si="0"/>
        <v>5740</v>
      </c>
      <c r="E19" s="163" t="s">
        <v>1676</v>
      </c>
      <c r="F19" s="12">
        <v>3521</v>
      </c>
      <c r="G19" s="26" t="s">
        <v>11</v>
      </c>
      <c r="H19" s="24">
        <v>4.5</v>
      </c>
      <c r="I19" s="12"/>
      <c r="J19" s="12" t="s">
        <v>1677</v>
      </c>
      <c r="K19" s="26" t="s">
        <v>1680</v>
      </c>
      <c r="L19" s="30" t="s">
        <v>1678</v>
      </c>
    </row>
    <row r="20" spans="1:12" ht="27.75" customHeight="1">
      <c r="A20" s="22">
        <v>11</v>
      </c>
      <c r="B20" s="7" t="s">
        <v>1674</v>
      </c>
      <c r="C20" s="7" t="s">
        <v>1679</v>
      </c>
      <c r="D20" s="7">
        <f t="shared" si="0"/>
        <v>5756</v>
      </c>
      <c r="E20" s="163" t="s">
        <v>1603</v>
      </c>
      <c r="F20" s="26">
        <v>4619</v>
      </c>
      <c r="G20" s="26" t="s">
        <v>11</v>
      </c>
      <c r="H20" s="24">
        <v>5.2</v>
      </c>
      <c r="I20" s="12"/>
      <c r="J20" s="12" t="s">
        <v>63</v>
      </c>
      <c r="K20" s="26">
        <v>6893</v>
      </c>
      <c r="L20" s="30" t="s">
        <v>1678</v>
      </c>
    </row>
    <row r="21" spans="1:12" ht="27.75" customHeight="1">
      <c r="A21" s="22">
        <v>12</v>
      </c>
      <c r="B21" s="7" t="s">
        <v>1344</v>
      </c>
      <c r="C21" s="7" t="s">
        <v>1345</v>
      </c>
      <c r="D21" s="7">
        <f t="shared" si="0"/>
        <v>5899</v>
      </c>
      <c r="E21" s="12" t="s">
        <v>1346</v>
      </c>
      <c r="F21" s="12">
        <v>4288</v>
      </c>
      <c r="G21" s="26" t="s">
        <v>11</v>
      </c>
      <c r="H21" s="24" t="s">
        <v>11</v>
      </c>
      <c r="I21" s="12" t="s">
        <v>222</v>
      </c>
      <c r="J21" s="38" t="s">
        <v>1347</v>
      </c>
      <c r="K21" s="26">
        <v>7510</v>
      </c>
      <c r="L21" s="40" t="s">
        <v>276</v>
      </c>
    </row>
    <row r="22" spans="1:12" ht="27.75" customHeight="1">
      <c r="A22" s="22">
        <v>13</v>
      </c>
      <c r="B22" s="7" t="s">
        <v>1360</v>
      </c>
      <c r="C22" s="7" t="s">
        <v>1361</v>
      </c>
      <c r="D22" s="7">
        <f>ROUND((G22+K22)/2,0)</f>
        <v>6456</v>
      </c>
      <c r="E22" s="163" t="s">
        <v>1362</v>
      </c>
      <c r="F22" s="26" t="s">
        <v>11</v>
      </c>
      <c r="G22" s="26">
        <v>4597</v>
      </c>
      <c r="H22" s="24">
        <v>5.3</v>
      </c>
      <c r="I22" s="12"/>
      <c r="J22" s="12" t="s">
        <v>342</v>
      </c>
      <c r="K22" s="26">
        <v>8315</v>
      </c>
      <c r="L22" s="30" t="s">
        <v>275</v>
      </c>
    </row>
    <row r="23" spans="1:12" ht="26.25" customHeight="1">
      <c r="A23" s="22">
        <v>14</v>
      </c>
      <c r="B23" s="7" t="s">
        <v>1411</v>
      </c>
      <c r="C23" s="7" t="s">
        <v>1413</v>
      </c>
      <c r="D23" s="161">
        <f>ROUND((F23+K23)/2,0)</f>
        <v>5917</v>
      </c>
      <c r="E23" s="205" t="s">
        <v>1415</v>
      </c>
      <c r="F23" s="212">
        <v>4324</v>
      </c>
      <c r="G23" s="26" t="s">
        <v>11</v>
      </c>
      <c r="H23" s="24" t="s">
        <v>11</v>
      </c>
      <c r="I23" s="12" t="s">
        <v>222</v>
      </c>
      <c r="J23" s="38" t="s">
        <v>1347</v>
      </c>
      <c r="K23" s="26">
        <v>7510</v>
      </c>
      <c r="L23" s="40" t="s">
        <v>276</v>
      </c>
    </row>
    <row r="24" spans="1:12" ht="26.25" customHeight="1">
      <c r="A24" s="22">
        <v>15</v>
      </c>
      <c r="B24" s="7" t="s">
        <v>1412</v>
      </c>
      <c r="C24" s="7" t="s">
        <v>1414</v>
      </c>
      <c r="D24" s="161">
        <f>(G24+K24)/2</f>
        <v>6142</v>
      </c>
      <c r="E24" s="205" t="s">
        <v>1416</v>
      </c>
      <c r="F24" s="213" t="s">
        <v>11</v>
      </c>
      <c r="G24" s="26">
        <v>3969</v>
      </c>
      <c r="H24" s="24" t="s">
        <v>11</v>
      </c>
      <c r="I24" s="12"/>
      <c r="J24" s="12" t="s">
        <v>342</v>
      </c>
      <c r="K24" s="26">
        <v>8315</v>
      </c>
      <c r="L24" s="40" t="s">
        <v>276</v>
      </c>
    </row>
    <row r="25" spans="1:12" ht="20.25" customHeight="1">
      <c r="A25" s="22">
        <v>16</v>
      </c>
      <c r="B25" s="7" t="s">
        <v>223</v>
      </c>
      <c r="C25" s="7" t="s">
        <v>221</v>
      </c>
      <c r="D25" s="7">
        <f t="shared" ref="D25:D34" si="1">ROUND((F25+K25)/2,0)</f>
        <v>5908</v>
      </c>
      <c r="E25" s="214">
        <v>48379822</v>
      </c>
      <c r="F25" s="12">
        <v>4622</v>
      </c>
      <c r="G25" s="26" t="s">
        <v>11</v>
      </c>
      <c r="H25" s="18">
        <v>5</v>
      </c>
      <c r="I25" s="12" t="s">
        <v>222</v>
      </c>
      <c r="J25" s="12" t="s">
        <v>125</v>
      </c>
      <c r="K25" s="26">
        <v>7193</v>
      </c>
      <c r="L25" s="40" t="s">
        <v>276</v>
      </c>
    </row>
    <row r="26" spans="1:12" ht="20.25" customHeight="1">
      <c r="A26" s="22">
        <v>17</v>
      </c>
      <c r="B26" s="7" t="s">
        <v>225</v>
      </c>
      <c r="C26" s="7" t="s">
        <v>224</v>
      </c>
      <c r="D26" s="7">
        <f t="shared" si="1"/>
        <v>5873</v>
      </c>
      <c r="E26" s="12">
        <v>20555285</v>
      </c>
      <c r="F26" s="12">
        <v>4552</v>
      </c>
      <c r="G26" s="26" t="s">
        <v>11</v>
      </c>
      <c r="H26" s="18">
        <v>5.0999999999999996</v>
      </c>
      <c r="I26" s="12" t="s">
        <v>125</v>
      </c>
      <c r="J26" s="12" t="s">
        <v>125</v>
      </c>
      <c r="K26" s="26">
        <v>7193</v>
      </c>
      <c r="L26" s="40" t="s">
        <v>276</v>
      </c>
    </row>
    <row r="27" spans="1:12" ht="24.75" customHeight="1">
      <c r="A27" s="22">
        <v>18</v>
      </c>
      <c r="B27" s="7" t="s">
        <v>310</v>
      </c>
      <c r="C27" s="7" t="s">
        <v>311</v>
      </c>
      <c r="D27" s="7">
        <f t="shared" si="1"/>
        <v>5757</v>
      </c>
      <c r="E27" s="12">
        <v>74442372</v>
      </c>
      <c r="F27" s="12">
        <v>4316</v>
      </c>
      <c r="G27" s="26" t="s">
        <v>11</v>
      </c>
      <c r="H27" s="24" t="s">
        <v>11</v>
      </c>
      <c r="I27" s="12" t="s">
        <v>125</v>
      </c>
      <c r="J27" s="12" t="s">
        <v>125</v>
      </c>
      <c r="K27" s="26">
        <v>7198</v>
      </c>
      <c r="L27" s="40" t="s">
        <v>276</v>
      </c>
    </row>
    <row r="28" spans="1:12" ht="31.5" customHeight="1">
      <c r="A28" s="22">
        <v>19</v>
      </c>
      <c r="B28" s="7" t="s">
        <v>900</v>
      </c>
      <c r="C28" s="7" t="s">
        <v>901</v>
      </c>
      <c r="D28" s="7">
        <f t="shared" si="1"/>
        <v>5730</v>
      </c>
      <c r="E28" s="12">
        <v>3353</v>
      </c>
      <c r="F28" s="12">
        <v>3949</v>
      </c>
      <c r="G28" s="26" t="s">
        <v>11</v>
      </c>
      <c r="H28" s="24"/>
      <c r="I28" s="12"/>
      <c r="J28" s="12" t="s">
        <v>902</v>
      </c>
      <c r="K28" s="26">
        <v>7510</v>
      </c>
      <c r="L28" s="40" t="s">
        <v>897</v>
      </c>
    </row>
    <row r="29" spans="1:12" ht="17.25" customHeight="1">
      <c r="A29" s="22">
        <v>20</v>
      </c>
      <c r="B29" s="7" t="s">
        <v>1328</v>
      </c>
      <c r="C29" s="7" t="s">
        <v>1061</v>
      </c>
      <c r="D29" s="7">
        <f t="shared" si="1"/>
        <v>5590</v>
      </c>
      <c r="E29" s="12" t="s">
        <v>1062</v>
      </c>
      <c r="F29" s="12">
        <v>4418</v>
      </c>
      <c r="G29" s="26" t="s">
        <v>11</v>
      </c>
      <c r="H29" s="24">
        <v>5.0999999999999996</v>
      </c>
      <c r="I29" s="12"/>
      <c r="J29" s="12" t="s">
        <v>1063</v>
      </c>
      <c r="K29" s="26">
        <v>6762</v>
      </c>
      <c r="L29" s="30" t="s">
        <v>275</v>
      </c>
    </row>
    <row r="30" spans="1:12" ht="18" customHeight="1">
      <c r="A30" s="22">
        <v>21</v>
      </c>
      <c r="B30" s="7" t="s">
        <v>239</v>
      </c>
      <c r="C30" s="7" t="s">
        <v>240</v>
      </c>
      <c r="D30" s="7">
        <f t="shared" si="1"/>
        <v>5518</v>
      </c>
      <c r="E30" s="12" t="s">
        <v>241</v>
      </c>
      <c r="F30" s="12">
        <v>3766</v>
      </c>
      <c r="G30" s="26" t="s">
        <v>11</v>
      </c>
      <c r="H30" s="18">
        <v>5.4</v>
      </c>
      <c r="I30" s="12"/>
      <c r="J30" s="12" t="s">
        <v>59</v>
      </c>
      <c r="K30" s="12">
        <v>7270</v>
      </c>
      <c r="L30" s="30" t="s">
        <v>218</v>
      </c>
    </row>
    <row r="31" spans="1:12" ht="18" customHeight="1">
      <c r="A31" s="22">
        <v>22</v>
      </c>
      <c r="B31" s="7" t="s">
        <v>219</v>
      </c>
      <c r="C31" s="7" t="s">
        <v>220</v>
      </c>
      <c r="D31" s="7">
        <f t="shared" si="1"/>
        <v>5513</v>
      </c>
      <c r="E31" s="12">
        <v>48384317</v>
      </c>
      <c r="F31" s="12">
        <v>3832</v>
      </c>
      <c r="G31" s="26" t="s">
        <v>11</v>
      </c>
      <c r="H31" s="18">
        <v>5.0999999999999996</v>
      </c>
      <c r="I31" s="12" t="s">
        <v>11</v>
      </c>
      <c r="J31" s="12" t="s">
        <v>125</v>
      </c>
      <c r="K31" s="26">
        <v>7193</v>
      </c>
      <c r="L31" s="40" t="s">
        <v>276</v>
      </c>
    </row>
    <row r="32" spans="1:12" ht="19.899999999999999" customHeight="1">
      <c r="A32" s="22">
        <v>23</v>
      </c>
      <c r="B32" s="7" t="s">
        <v>227</v>
      </c>
      <c r="C32" s="7" t="s">
        <v>226</v>
      </c>
      <c r="D32" s="7">
        <f t="shared" si="1"/>
        <v>5304</v>
      </c>
      <c r="E32" s="12">
        <v>391</v>
      </c>
      <c r="F32" s="12">
        <v>4056</v>
      </c>
      <c r="G32" s="26" t="s">
        <v>11</v>
      </c>
      <c r="H32" s="18">
        <v>5.3</v>
      </c>
      <c r="I32" s="12">
        <v>618</v>
      </c>
      <c r="J32" s="12">
        <v>618</v>
      </c>
      <c r="K32" s="12">
        <v>6551</v>
      </c>
      <c r="L32" s="30" t="s">
        <v>206</v>
      </c>
    </row>
    <row r="33" spans="1:12" ht="19.5" customHeight="1">
      <c r="A33" s="22">
        <v>24</v>
      </c>
      <c r="B33" s="7" t="s">
        <v>439</v>
      </c>
      <c r="C33" s="7" t="s">
        <v>440</v>
      </c>
      <c r="D33" s="7">
        <f t="shared" si="1"/>
        <v>4730</v>
      </c>
      <c r="E33" s="12">
        <v>74877421</v>
      </c>
      <c r="F33" s="12">
        <v>4410</v>
      </c>
      <c r="G33" s="26" t="s">
        <v>11</v>
      </c>
      <c r="H33" s="24">
        <v>5.0999999999999996</v>
      </c>
      <c r="I33" s="12" t="s">
        <v>125</v>
      </c>
      <c r="J33" s="12">
        <v>3675</v>
      </c>
      <c r="K33" s="26">
        <v>5050</v>
      </c>
      <c r="L33" s="40" t="s">
        <v>276</v>
      </c>
    </row>
    <row r="34" spans="1:12" ht="24.75" customHeight="1">
      <c r="A34" s="22">
        <v>25</v>
      </c>
      <c r="B34" s="7" t="s">
        <v>356</v>
      </c>
      <c r="C34" s="7" t="s">
        <v>357</v>
      </c>
      <c r="D34" s="7">
        <f t="shared" si="1"/>
        <v>3896</v>
      </c>
      <c r="E34" s="12">
        <v>48381432</v>
      </c>
      <c r="F34" s="12">
        <v>4073</v>
      </c>
      <c r="G34" s="26" t="s">
        <v>11</v>
      </c>
      <c r="H34" s="24" t="s">
        <v>11</v>
      </c>
      <c r="I34" s="12" t="s">
        <v>125</v>
      </c>
      <c r="J34" s="12">
        <v>406</v>
      </c>
      <c r="K34" s="26">
        <v>3719</v>
      </c>
      <c r="L34" s="40" t="s">
        <v>276</v>
      </c>
    </row>
    <row r="35" spans="1:12" ht="18" customHeight="1">
      <c r="A35" s="263" t="s">
        <v>492</v>
      </c>
      <c r="B35" s="264"/>
      <c r="C35" s="264"/>
      <c r="D35" s="264"/>
      <c r="E35" s="264"/>
      <c r="F35" s="264"/>
      <c r="G35" s="264"/>
      <c r="H35" s="264"/>
      <c r="I35" s="264"/>
      <c r="J35" s="264"/>
      <c r="K35" s="264"/>
      <c r="L35" s="265"/>
    </row>
    <row r="36" spans="1:12" ht="22.5" customHeight="1">
      <c r="A36" s="22">
        <v>26</v>
      </c>
      <c r="B36" s="7" t="s">
        <v>1298</v>
      </c>
      <c r="C36" s="7" t="s">
        <v>1299</v>
      </c>
      <c r="D36" s="43" t="s">
        <v>11</v>
      </c>
      <c r="E36" s="12">
        <v>11</v>
      </c>
      <c r="F36" s="12">
        <v>6800</v>
      </c>
      <c r="G36" s="26" t="s">
        <v>11</v>
      </c>
      <c r="H36" s="18">
        <v>5.5</v>
      </c>
      <c r="I36" s="12" t="s">
        <v>11</v>
      </c>
      <c r="J36" s="12" t="s">
        <v>1300</v>
      </c>
      <c r="K36" s="26" t="s">
        <v>11</v>
      </c>
      <c r="L36" s="40" t="s">
        <v>1301</v>
      </c>
    </row>
    <row r="37" spans="1:12" ht="21.75" customHeight="1" thickBot="1">
      <c r="A37" s="191">
        <v>27</v>
      </c>
      <c r="B37" s="192" t="s">
        <v>123</v>
      </c>
      <c r="C37" s="192" t="s">
        <v>124</v>
      </c>
      <c r="D37" s="193" t="s">
        <v>11</v>
      </c>
      <c r="E37" s="194">
        <v>48379753</v>
      </c>
      <c r="F37" s="194">
        <v>5733</v>
      </c>
      <c r="G37" s="196" t="s">
        <v>11</v>
      </c>
      <c r="H37" s="195" t="s">
        <v>11</v>
      </c>
      <c r="I37" s="194" t="s">
        <v>11</v>
      </c>
      <c r="J37" s="194" t="s">
        <v>125</v>
      </c>
      <c r="K37" s="196" t="s">
        <v>11</v>
      </c>
      <c r="L37" s="197" t="s">
        <v>276</v>
      </c>
    </row>
    <row r="38" spans="1:12">
      <c r="A38" s="4"/>
    </row>
  </sheetData>
  <mergeCells count="19">
    <mergeCell ref="A9:L9"/>
    <mergeCell ref="A35:L35"/>
    <mergeCell ref="B6:B8"/>
    <mergeCell ref="C6:C8"/>
    <mergeCell ref="E6:E8"/>
    <mergeCell ref="I6:I8"/>
    <mergeCell ref="J6:J8"/>
    <mergeCell ref="D6:D8"/>
    <mergeCell ref="K6:K8"/>
    <mergeCell ref="L6:L8"/>
    <mergeCell ref="A6:A8"/>
    <mergeCell ref="F6:F8"/>
    <mergeCell ref="H6:H8"/>
    <mergeCell ref="G6:G8"/>
    <mergeCell ref="A1:L1"/>
    <mergeCell ref="A2:L2"/>
    <mergeCell ref="A3:L3"/>
    <mergeCell ref="A4:L4"/>
    <mergeCell ref="A5:L5"/>
  </mergeCells>
  <phoneticPr fontId="10" type="noConversion"/>
  <pageMargins left="1.04" right="0.75" top="0.42" bottom="0.56999999999999995" header="0.26" footer="0.5"/>
  <pageSetup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IU93"/>
  <sheetViews>
    <sheetView workbookViewId="0">
      <pane ySplit="8" topLeftCell="A30" activePane="bottomLeft" state="frozen"/>
      <selection pane="bottomLeft" activeCell="E27" sqref="E27"/>
    </sheetView>
  </sheetViews>
  <sheetFormatPr defaultRowHeight="12.75"/>
  <cols>
    <col min="1" max="1" width="4" style="4" customWidth="1"/>
    <col min="2" max="2" width="12.7109375" style="4" customWidth="1"/>
    <col min="3" max="4" width="9.140625" style="4" customWidth="1"/>
    <col min="5" max="5" width="14.85546875" style="14" customWidth="1"/>
    <col min="6" max="7" width="12.28515625" style="14" customWidth="1"/>
    <col min="8" max="8" width="6.7109375" style="9" customWidth="1"/>
    <col min="9" max="9" width="12" style="14" customWidth="1"/>
    <col min="10" max="10" width="19.5703125" style="4" customWidth="1"/>
    <col min="11" max="11" width="10.28515625" style="14" customWidth="1"/>
    <col min="12" max="12" width="28.28515625" style="4" customWidth="1"/>
    <col min="13" max="16384" width="9.140625" style="4"/>
  </cols>
  <sheetData>
    <row r="1" spans="1:12" s="3" customFormat="1" ht="18">
      <c r="A1" s="259" t="s">
        <v>0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  <c r="L1" s="259"/>
    </row>
    <row r="2" spans="1:12" s="3" customFormat="1" ht="15">
      <c r="A2" s="260" t="s">
        <v>1073</v>
      </c>
      <c r="B2" s="260"/>
      <c r="C2" s="260"/>
      <c r="D2" s="260"/>
      <c r="E2" s="260"/>
      <c r="F2" s="260"/>
      <c r="G2" s="260"/>
      <c r="H2" s="260"/>
      <c r="I2" s="260"/>
      <c r="J2" s="260"/>
      <c r="K2" s="260"/>
      <c r="L2" s="260"/>
    </row>
    <row r="3" spans="1:12" s="3" customFormat="1" ht="15.75">
      <c r="A3" s="261" t="s">
        <v>1</v>
      </c>
      <c r="B3" s="261"/>
      <c r="C3" s="261"/>
      <c r="D3" s="261"/>
      <c r="E3" s="261"/>
      <c r="F3" s="261"/>
      <c r="G3" s="261"/>
      <c r="H3" s="261"/>
      <c r="I3" s="261"/>
      <c r="J3" s="261"/>
      <c r="K3" s="261"/>
      <c r="L3" s="261"/>
    </row>
    <row r="4" spans="1:12" s="3" customFormat="1" ht="14.25">
      <c r="A4" s="262" t="s">
        <v>309</v>
      </c>
      <c r="B4" s="262"/>
      <c r="C4" s="262"/>
      <c r="D4" s="262"/>
      <c r="E4" s="262"/>
      <c r="F4" s="262"/>
      <c r="G4" s="262"/>
      <c r="H4" s="262"/>
      <c r="I4" s="262"/>
      <c r="J4" s="262"/>
      <c r="K4" s="262"/>
      <c r="L4" s="262"/>
    </row>
    <row r="5" spans="1:12" s="3" customFormat="1" ht="24.75" customHeight="1" thickBot="1">
      <c r="A5" s="258" t="s">
        <v>104</v>
      </c>
      <c r="B5" s="258"/>
      <c r="C5" s="258"/>
      <c r="D5" s="258"/>
      <c r="E5" s="258"/>
      <c r="F5" s="258"/>
      <c r="G5" s="258"/>
      <c r="H5" s="258"/>
      <c r="I5" s="258"/>
      <c r="J5" s="258"/>
      <c r="K5" s="258"/>
      <c r="L5" s="258"/>
    </row>
    <row r="6" spans="1:12" s="3" customFormat="1" ht="24.75" customHeight="1">
      <c r="A6" s="324" t="s">
        <v>105</v>
      </c>
      <c r="B6" s="309" t="s">
        <v>52</v>
      </c>
      <c r="C6" s="309" t="s">
        <v>5</v>
      </c>
      <c r="D6" s="309" t="s">
        <v>493</v>
      </c>
      <c r="E6" s="312" t="s">
        <v>53</v>
      </c>
      <c r="F6" s="312" t="s">
        <v>106</v>
      </c>
      <c r="G6" s="312" t="s">
        <v>1137</v>
      </c>
      <c r="H6" s="327" t="s">
        <v>8</v>
      </c>
      <c r="I6" s="312" t="s">
        <v>107</v>
      </c>
      <c r="J6" s="309" t="s">
        <v>54</v>
      </c>
      <c r="K6" s="312" t="s">
        <v>55</v>
      </c>
      <c r="L6" s="321" t="s">
        <v>202</v>
      </c>
    </row>
    <row r="7" spans="1:12" s="3" customFormat="1" ht="21" customHeight="1">
      <c r="A7" s="325"/>
      <c r="B7" s="310"/>
      <c r="C7" s="310"/>
      <c r="D7" s="310"/>
      <c r="E7" s="313"/>
      <c r="F7" s="313"/>
      <c r="G7" s="313"/>
      <c r="H7" s="328"/>
      <c r="I7" s="313"/>
      <c r="J7" s="310"/>
      <c r="K7" s="313"/>
      <c r="L7" s="322"/>
    </row>
    <row r="8" spans="1:12" s="3" customFormat="1" ht="19.5" customHeight="1" thickBot="1">
      <c r="A8" s="326"/>
      <c r="B8" s="311"/>
      <c r="C8" s="311"/>
      <c r="D8" s="311"/>
      <c r="E8" s="314"/>
      <c r="F8" s="314"/>
      <c r="G8" s="314"/>
      <c r="H8" s="329"/>
      <c r="I8" s="314"/>
      <c r="J8" s="311"/>
      <c r="K8" s="314"/>
      <c r="L8" s="323"/>
    </row>
    <row r="9" spans="1:12" s="3" customFormat="1" ht="19.5" customHeight="1">
      <c r="A9" s="318" t="s">
        <v>490</v>
      </c>
      <c r="B9" s="319"/>
      <c r="C9" s="319"/>
      <c r="D9" s="319"/>
      <c r="E9" s="319"/>
      <c r="F9" s="319"/>
      <c r="G9" s="319"/>
      <c r="H9" s="319"/>
      <c r="I9" s="319"/>
      <c r="J9" s="319"/>
      <c r="K9" s="319"/>
      <c r="L9" s="320"/>
    </row>
    <row r="10" spans="1:12" s="3" customFormat="1" ht="20.100000000000001" customHeight="1">
      <c r="A10" s="22">
        <v>1</v>
      </c>
      <c r="B10" s="7" t="s">
        <v>604</v>
      </c>
      <c r="C10" s="7" t="s">
        <v>605</v>
      </c>
      <c r="D10" s="7">
        <f t="shared" ref="D10:D21" si="0">ROUND((F10+K10)/2,0)</f>
        <v>9374</v>
      </c>
      <c r="E10" s="12">
        <v>390000159287</v>
      </c>
      <c r="F10" s="12">
        <v>7175</v>
      </c>
      <c r="G10" s="26" t="s">
        <v>11</v>
      </c>
      <c r="H10" s="24" t="s">
        <v>11</v>
      </c>
      <c r="I10" s="12" t="s">
        <v>11</v>
      </c>
      <c r="J10" s="7" t="s">
        <v>606</v>
      </c>
      <c r="K10" s="12">
        <v>11572</v>
      </c>
      <c r="L10" s="30" t="s">
        <v>208</v>
      </c>
    </row>
    <row r="11" spans="1:12" s="3" customFormat="1" ht="20.100000000000001" customHeight="1">
      <c r="A11" s="22">
        <v>2</v>
      </c>
      <c r="B11" s="7" t="s">
        <v>1566</v>
      </c>
      <c r="C11" s="7" t="s">
        <v>1567</v>
      </c>
      <c r="D11" s="7">
        <f>ROUND((F11+K11)/2,0)</f>
        <v>9055</v>
      </c>
      <c r="E11" s="12">
        <v>1892</v>
      </c>
      <c r="F11" s="12">
        <v>5712</v>
      </c>
      <c r="G11" s="26" t="s">
        <v>11</v>
      </c>
      <c r="H11" s="18"/>
      <c r="I11" s="12"/>
      <c r="J11" s="7" t="s">
        <v>1208</v>
      </c>
      <c r="K11" s="12">
        <v>12398</v>
      </c>
      <c r="L11" s="247" t="s">
        <v>1568</v>
      </c>
    </row>
    <row r="12" spans="1:12" s="3" customFormat="1" ht="20.100000000000001" customHeight="1">
      <c r="A12" s="22">
        <v>3</v>
      </c>
      <c r="B12" s="7" t="s">
        <v>980</v>
      </c>
      <c r="C12" s="7" t="s">
        <v>981</v>
      </c>
      <c r="D12" s="7">
        <f t="shared" si="0"/>
        <v>9550</v>
      </c>
      <c r="E12" s="12">
        <v>390000288204</v>
      </c>
      <c r="F12" s="12">
        <v>6929</v>
      </c>
      <c r="G12" s="26" t="s">
        <v>11</v>
      </c>
      <c r="H12" s="18"/>
      <c r="I12" s="12"/>
      <c r="J12" s="7" t="s">
        <v>982</v>
      </c>
      <c r="K12" s="12">
        <v>12170</v>
      </c>
      <c r="L12" s="140" t="s">
        <v>1039</v>
      </c>
    </row>
    <row r="13" spans="1:12" s="3" customFormat="1" ht="20.100000000000001" customHeight="1">
      <c r="A13" s="22">
        <v>4</v>
      </c>
      <c r="B13" s="7" t="s">
        <v>958</v>
      </c>
      <c r="C13" s="7" t="s">
        <v>959</v>
      </c>
      <c r="D13" s="7">
        <f t="shared" si="0"/>
        <v>9204</v>
      </c>
      <c r="E13" s="12">
        <v>115</v>
      </c>
      <c r="F13" s="12">
        <v>6543</v>
      </c>
      <c r="G13" s="26" t="s">
        <v>11</v>
      </c>
      <c r="H13" s="18"/>
      <c r="I13" s="12"/>
      <c r="J13" s="7" t="s">
        <v>960</v>
      </c>
      <c r="K13" s="12">
        <v>11864</v>
      </c>
      <c r="L13" s="30" t="s">
        <v>277</v>
      </c>
    </row>
    <row r="14" spans="1:12" s="3" customFormat="1" ht="20.100000000000001" customHeight="1">
      <c r="A14" s="22">
        <v>5</v>
      </c>
      <c r="B14" s="7" t="s">
        <v>983</v>
      </c>
      <c r="C14" s="7" t="s">
        <v>984</v>
      </c>
      <c r="D14" s="7">
        <f t="shared" si="0"/>
        <v>7696</v>
      </c>
      <c r="E14" s="12">
        <v>390000018188</v>
      </c>
      <c r="F14" s="12">
        <v>6514</v>
      </c>
      <c r="G14" s="26" t="s">
        <v>11</v>
      </c>
      <c r="H14" s="18"/>
      <c r="I14" s="12"/>
      <c r="J14" s="7" t="s">
        <v>985</v>
      </c>
      <c r="K14" s="12">
        <v>8877</v>
      </c>
      <c r="L14" s="140" t="s">
        <v>1039</v>
      </c>
    </row>
    <row r="15" spans="1:12" s="3" customFormat="1" ht="20.100000000000001" customHeight="1">
      <c r="A15" s="22">
        <v>6</v>
      </c>
      <c r="B15" s="7" t="s">
        <v>961</v>
      </c>
      <c r="C15" s="7" t="s">
        <v>962</v>
      </c>
      <c r="D15" s="7">
        <f t="shared" si="0"/>
        <v>7575</v>
      </c>
      <c r="E15" s="12">
        <v>390000000644</v>
      </c>
      <c r="F15" s="12">
        <v>6273</v>
      </c>
      <c r="G15" s="26" t="s">
        <v>11</v>
      </c>
      <c r="H15" s="18"/>
      <c r="I15" s="12"/>
      <c r="J15" s="7" t="s">
        <v>687</v>
      </c>
      <c r="K15" s="12">
        <v>8877</v>
      </c>
      <c r="L15" s="30" t="s">
        <v>208</v>
      </c>
    </row>
    <row r="16" spans="1:12" s="3" customFormat="1" ht="20.100000000000001" customHeight="1">
      <c r="A16" s="22">
        <v>7</v>
      </c>
      <c r="B16" s="7" t="s">
        <v>709</v>
      </c>
      <c r="C16" s="7" t="s">
        <v>701</v>
      </c>
      <c r="D16" s="7">
        <f t="shared" si="0"/>
        <v>9509</v>
      </c>
      <c r="E16" s="12">
        <v>390000163271</v>
      </c>
      <c r="F16" s="12">
        <v>6269</v>
      </c>
      <c r="G16" s="26" t="s">
        <v>11</v>
      </c>
      <c r="H16" s="18" t="s">
        <v>11</v>
      </c>
      <c r="I16" s="12" t="s">
        <v>11</v>
      </c>
      <c r="J16" s="12" t="s">
        <v>702</v>
      </c>
      <c r="K16" s="31">
        <v>12749</v>
      </c>
      <c r="L16" s="123" t="s">
        <v>208</v>
      </c>
    </row>
    <row r="17" spans="1:253" s="3" customFormat="1" ht="20.100000000000001" customHeight="1">
      <c r="A17" s="22">
        <v>8</v>
      </c>
      <c r="B17" s="7" t="s">
        <v>1592</v>
      </c>
      <c r="C17" s="7" t="s">
        <v>1593</v>
      </c>
      <c r="D17" s="7">
        <f>ROUND((G17+K17)/2,0)</f>
        <v>8865</v>
      </c>
      <c r="E17" s="12">
        <v>104512</v>
      </c>
      <c r="F17" s="26" t="s">
        <v>11</v>
      </c>
      <c r="G17" s="26">
        <v>4981</v>
      </c>
      <c r="H17" s="24" t="s">
        <v>11</v>
      </c>
      <c r="I17" s="26" t="s">
        <v>11</v>
      </c>
      <c r="J17" s="12" t="s">
        <v>702</v>
      </c>
      <c r="K17" s="31">
        <v>12749</v>
      </c>
      <c r="L17" s="247" t="s">
        <v>1568</v>
      </c>
    </row>
    <row r="18" spans="1:253" s="3" customFormat="1" ht="20.100000000000001" customHeight="1">
      <c r="A18" s="22">
        <v>9</v>
      </c>
      <c r="B18" s="7" t="s">
        <v>1357</v>
      </c>
      <c r="C18" s="7" t="s">
        <v>1358</v>
      </c>
      <c r="D18" s="7">
        <f>ROUND((F18+K18)/2,0)</f>
        <v>9597</v>
      </c>
      <c r="E18" s="12" t="s">
        <v>1359</v>
      </c>
      <c r="F18" s="12">
        <v>6444</v>
      </c>
      <c r="G18" s="26" t="s">
        <v>11</v>
      </c>
      <c r="H18" s="18">
        <v>3.9</v>
      </c>
      <c r="I18" s="12" t="s">
        <v>11</v>
      </c>
      <c r="J18" s="12" t="s">
        <v>702</v>
      </c>
      <c r="K18" s="31">
        <v>12749</v>
      </c>
      <c r="L18" s="123" t="s">
        <v>275</v>
      </c>
    </row>
    <row r="19" spans="1:253" s="3" customFormat="1" ht="20.100000000000001" customHeight="1">
      <c r="A19" s="22">
        <v>10</v>
      </c>
      <c r="B19" s="7" t="s">
        <v>963</v>
      </c>
      <c r="C19" s="7" t="s">
        <v>964</v>
      </c>
      <c r="D19" s="7">
        <f t="shared" si="0"/>
        <v>8340</v>
      </c>
      <c r="E19" s="12">
        <v>340022441275</v>
      </c>
      <c r="F19" s="12">
        <v>6239</v>
      </c>
      <c r="G19" s="26" t="s">
        <v>11</v>
      </c>
      <c r="H19" s="18"/>
      <c r="I19" s="12"/>
      <c r="J19" s="7" t="s">
        <v>965</v>
      </c>
      <c r="K19" s="12">
        <v>10440</v>
      </c>
      <c r="L19" s="121" t="s">
        <v>208</v>
      </c>
    </row>
    <row r="20" spans="1:253" s="3" customFormat="1" ht="20.100000000000001" customHeight="1">
      <c r="A20" s="22">
        <v>11</v>
      </c>
      <c r="B20" s="7" t="s">
        <v>889</v>
      </c>
      <c r="C20" s="7" t="s">
        <v>887</v>
      </c>
      <c r="D20" s="7">
        <f t="shared" si="0"/>
        <v>8985</v>
      </c>
      <c r="E20" s="12">
        <v>315</v>
      </c>
      <c r="F20" s="12">
        <v>6217</v>
      </c>
      <c r="G20" s="26" t="s">
        <v>11</v>
      </c>
      <c r="H20" s="18" t="s">
        <v>11</v>
      </c>
      <c r="I20" s="12" t="s">
        <v>11</v>
      </c>
      <c r="J20" s="7" t="s">
        <v>888</v>
      </c>
      <c r="K20" s="12">
        <v>11752</v>
      </c>
      <c r="L20" s="121" t="s">
        <v>277</v>
      </c>
    </row>
    <row r="21" spans="1:253" s="3" customFormat="1" ht="20.100000000000001" customHeight="1">
      <c r="A21" s="22">
        <v>12</v>
      </c>
      <c r="B21" s="7" t="s">
        <v>746</v>
      </c>
      <c r="C21" s="7" t="s">
        <v>747</v>
      </c>
      <c r="D21" s="7">
        <f t="shared" si="0"/>
        <v>8626</v>
      </c>
      <c r="E21" s="12">
        <v>390000139552</v>
      </c>
      <c r="F21" s="12">
        <v>6133</v>
      </c>
      <c r="G21" s="26" t="s">
        <v>11</v>
      </c>
      <c r="H21" s="18" t="s">
        <v>11</v>
      </c>
      <c r="I21" s="12" t="s">
        <v>11</v>
      </c>
      <c r="J21" s="12" t="s">
        <v>748</v>
      </c>
      <c r="K21" s="31">
        <v>11119</v>
      </c>
      <c r="L21" s="30" t="s">
        <v>749</v>
      </c>
    </row>
    <row r="22" spans="1:253" s="3" customFormat="1" ht="20.100000000000001" customHeight="1">
      <c r="A22" s="22">
        <v>13</v>
      </c>
      <c r="B22" s="7" t="s">
        <v>1596</v>
      </c>
      <c r="C22" s="7" t="s">
        <v>686</v>
      </c>
      <c r="D22" s="7">
        <v>8877</v>
      </c>
      <c r="E22" s="12">
        <v>390000255278</v>
      </c>
      <c r="F22" s="12">
        <v>5015</v>
      </c>
      <c r="G22" s="26" t="s">
        <v>11</v>
      </c>
      <c r="H22" s="18" t="s">
        <v>11</v>
      </c>
      <c r="I22" s="12" t="s">
        <v>11</v>
      </c>
      <c r="J22" s="7" t="s">
        <v>687</v>
      </c>
      <c r="K22" s="12" t="s">
        <v>11</v>
      </c>
      <c r="L22" s="30" t="s">
        <v>208</v>
      </c>
    </row>
    <row r="23" spans="1:253" s="3" customFormat="1" ht="20.100000000000001" customHeight="1">
      <c r="A23" s="315" t="s">
        <v>497</v>
      </c>
      <c r="B23" s="316"/>
      <c r="C23" s="316"/>
      <c r="D23" s="316"/>
      <c r="E23" s="316"/>
      <c r="F23" s="316"/>
      <c r="G23" s="316"/>
      <c r="H23" s="316"/>
      <c r="I23" s="316"/>
      <c r="J23" s="316"/>
      <c r="K23" s="316"/>
      <c r="L23" s="317"/>
    </row>
    <row r="24" spans="1:253" s="3" customFormat="1" ht="20.100000000000001" customHeight="1">
      <c r="A24" s="22">
        <v>14</v>
      </c>
      <c r="B24" s="7" t="s">
        <v>609</v>
      </c>
      <c r="C24" s="7" t="s">
        <v>610</v>
      </c>
      <c r="D24" s="7">
        <f t="shared" ref="D24:D62" si="1">ROUND((F24+K24)/2,0)</f>
        <v>8556</v>
      </c>
      <c r="E24" s="12">
        <v>390000024555</v>
      </c>
      <c r="F24" s="12">
        <v>9725</v>
      </c>
      <c r="G24" s="26" t="s">
        <v>11</v>
      </c>
      <c r="H24" s="24" t="s">
        <v>11</v>
      </c>
      <c r="I24" s="12" t="s">
        <v>11</v>
      </c>
      <c r="J24" s="7">
        <v>430</v>
      </c>
      <c r="K24" s="31">
        <v>7386</v>
      </c>
      <c r="L24" s="30" t="s">
        <v>208</v>
      </c>
    </row>
    <row r="25" spans="1:253" s="3" customFormat="1" ht="20.100000000000001" customHeight="1">
      <c r="A25" s="22">
        <v>15</v>
      </c>
      <c r="B25" s="7" t="s">
        <v>1653</v>
      </c>
      <c r="C25" s="7" t="s">
        <v>1654</v>
      </c>
      <c r="D25" s="7">
        <f t="shared" si="1"/>
        <v>7444</v>
      </c>
      <c r="E25" s="12">
        <v>2365</v>
      </c>
      <c r="F25" s="12">
        <v>6553</v>
      </c>
      <c r="G25" s="26" t="s">
        <v>11</v>
      </c>
      <c r="H25" s="24">
        <v>3.9</v>
      </c>
      <c r="I25" s="12" t="s">
        <v>11</v>
      </c>
      <c r="J25" s="7" t="s">
        <v>1655</v>
      </c>
      <c r="K25" s="31">
        <v>8335</v>
      </c>
      <c r="L25" s="123" t="s">
        <v>1656</v>
      </c>
    </row>
    <row r="26" spans="1:253" s="3" customFormat="1" ht="20.100000000000001" customHeight="1">
      <c r="A26" s="22">
        <v>16</v>
      </c>
      <c r="B26" s="7" t="s">
        <v>1612</v>
      </c>
      <c r="C26" s="7" t="s">
        <v>1613</v>
      </c>
      <c r="D26" s="7">
        <f>ROUND((G26+K26)/2,0)</f>
        <v>8702</v>
      </c>
      <c r="E26" s="12" t="s">
        <v>1614</v>
      </c>
      <c r="F26" s="26" t="s">
        <v>11</v>
      </c>
      <c r="G26" s="26">
        <v>5234</v>
      </c>
      <c r="H26" s="18">
        <v>4.0999999999999996</v>
      </c>
      <c r="I26" s="12" t="s">
        <v>11</v>
      </c>
      <c r="J26" s="12" t="s">
        <v>982</v>
      </c>
      <c r="K26" s="31">
        <v>12170</v>
      </c>
      <c r="L26" s="123" t="s">
        <v>275</v>
      </c>
    </row>
    <row r="27" spans="1:253" s="3" customFormat="1" ht="20.100000000000001" customHeight="1">
      <c r="A27" s="22">
        <v>17</v>
      </c>
      <c r="B27" s="7" t="s">
        <v>1569</v>
      </c>
      <c r="C27" s="7" t="s">
        <v>1571</v>
      </c>
      <c r="D27" s="7">
        <f>ROUND((F27+K27)/2,0)</f>
        <v>8384</v>
      </c>
      <c r="E27" s="12">
        <v>340021137142</v>
      </c>
      <c r="F27" s="12">
        <v>4679.5</v>
      </c>
      <c r="G27" s="26" t="s">
        <v>11</v>
      </c>
      <c r="H27" s="24" t="s">
        <v>11</v>
      </c>
      <c r="I27" s="12" t="s">
        <v>11</v>
      </c>
      <c r="J27" s="7" t="s">
        <v>1573</v>
      </c>
      <c r="K27" s="12">
        <v>12088</v>
      </c>
      <c r="L27" s="30" t="s">
        <v>1574</v>
      </c>
    </row>
    <row r="28" spans="1:253" s="3" customFormat="1" ht="20.100000000000001" customHeight="1">
      <c r="A28" s="22">
        <v>18</v>
      </c>
      <c r="B28" s="7" t="s">
        <v>1594</v>
      </c>
      <c r="C28" s="7" t="s">
        <v>1595</v>
      </c>
      <c r="D28" s="7">
        <f>ROUND((F28+K28)/2,0)</f>
        <v>8972</v>
      </c>
      <c r="E28" s="12">
        <v>390000266403</v>
      </c>
      <c r="F28" s="12">
        <v>8882</v>
      </c>
      <c r="G28" s="26" t="s">
        <v>11</v>
      </c>
      <c r="H28" s="24" t="s">
        <v>11</v>
      </c>
      <c r="I28" s="12" t="s">
        <v>11</v>
      </c>
      <c r="J28" s="7">
        <v>992</v>
      </c>
      <c r="K28" s="12">
        <v>9061</v>
      </c>
      <c r="L28" s="30" t="s">
        <v>208</v>
      </c>
    </row>
    <row r="29" spans="1:253" s="3" customFormat="1" ht="20.100000000000001" customHeight="1">
      <c r="A29" s="22">
        <v>19</v>
      </c>
      <c r="B29" s="7" t="s">
        <v>1570</v>
      </c>
      <c r="C29" s="7" t="s">
        <v>1572</v>
      </c>
      <c r="D29" s="7">
        <f>ROUND((F29+K29)/2,0)</f>
        <v>8980</v>
      </c>
      <c r="E29" s="12">
        <v>340022451907</v>
      </c>
      <c r="F29" s="12">
        <v>8899</v>
      </c>
      <c r="G29" s="26" t="s">
        <v>11</v>
      </c>
      <c r="H29" s="24" t="s">
        <v>11</v>
      </c>
      <c r="I29" s="12" t="s">
        <v>11</v>
      </c>
      <c r="J29" s="7">
        <v>992</v>
      </c>
      <c r="K29" s="12">
        <v>9061</v>
      </c>
      <c r="L29" s="30" t="s">
        <v>208</v>
      </c>
    </row>
    <row r="30" spans="1:253" s="3" customFormat="1" ht="20.100000000000001" customHeight="1">
      <c r="A30" s="22">
        <v>20</v>
      </c>
      <c r="B30" s="7" t="s">
        <v>688</v>
      </c>
      <c r="C30" s="7" t="s">
        <v>689</v>
      </c>
      <c r="D30" s="7">
        <f t="shared" si="1"/>
        <v>8081</v>
      </c>
      <c r="E30" s="12">
        <v>390000256740</v>
      </c>
      <c r="F30" s="12">
        <v>9280</v>
      </c>
      <c r="G30" s="26" t="s">
        <v>11</v>
      </c>
      <c r="H30" s="24">
        <v>3.6</v>
      </c>
      <c r="I30" s="12" t="s">
        <v>11</v>
      </c>
      <c r="J30" s="7">
        <v>423</v>
      </c>
      <c r="K30" s="12">
        <v>6881</v>
      </c>
      <c r="L30" s="30" t="s">
        <v>208</v>
      </c>
    </row>
    <row r="31" spans="1:253" s="3" customFormat="1" ht="20.100000000000001" customHeight="1">
      <c r="A31" s="22">
        <v>21</v>
      </c>
      <c r="B31" s="7" t="s">
        <v>556</v>
      </c>
      <c r="C31" s="7" t="s">
        <v>566</v>
      </c>
      <c r="D31" s="7">
        <f t="shared" si="1"/>
        <v>8321</v>
      </c>
      <c r="E31" s="12" t="s">
        <v>575</v>
      </c>
      <c r="F31" s="12">
        <v>9256</v>
      </c>
      <c r="G31" s="26" t="s">
        <v>11</v>
      </c>
      <c r="H31" s="24" t="s">
        <v>11</v>
      </c>
      <c r="I31" s="12" t="s">
        <v>11</v>
      </c>
      <c r="J31" s="7">
        <v>430</v>
      </c>
      <c r="K31" s="31">
        <v>7386</v>
      </c>
      <c r="L31" s="30" t="s">
        <v>208</v>
      </c>
    </row>
    <row r="32" spans="1:253" s="3" customFormat="1" ht="20.100000000000001" customHeight="1">
      <c r="A32" s="22">
        <v>22</v>
      </c>
      <c r="B32" s="7" t="s">
        <v>713</v>
      </c>
      <c r="C32" s="7" t="s">
        <v>714</v>
      </c>
      <c r="D32" s="7">
        <f t="shared" si="1"/>
        <v>7340</v>
      </c>
      <c r="E32" s="12" t="s">
        <v>715</v>
      </c>
      <c r="F32" s="12">
        <v>9057</v>
      </c>
      <c r="G32" s="26" t="s">
        <v>11</v>
      </c>
      <c r="H32" s="18">
        <v>3.7</v>
      </c>
      <c r="I32" s="18" t="s">
        <v>11</v>
      </c>
      <c r="J32" s="12">
        <v>407</v>
      </c>
      <c r="K32" s="31">
        <v>5622</v>
      </c>
      <c r="L32" s="30" t="s">
        <v>208</v>
      </c>
      <c r="M32" s="32"/>
      <c r="N32" s="32"/>
      <c r="O32" s="33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3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3"/>
      <c r="AL32" s="32"/>
      <c r="AM32" s="32"/>
      <c r="AN32" s="32"/>
      <c r="AO32" s="32"/>
      <c r="AP32" s="32"/>
      <c r="AQ32" s="32"/>
      <c r="AR32" s="32"/>
      <c r="AS32" s="32"/>
      <c r="AT32" s="32"/>
      <c r="AU32" s="32"/>
      <c r="AV32" s="33"/>
      <c r="AW32" s="32"/>
      <c r="AX32" s="32"/>
      <c r="AY32" s="32"/>
      <c r="AZ32" s="32"/>
      <c r="BA32" s="32"/>
      <c r="BB32" s="32"/>
      <c r="BC32" s="32"/>
      <c r="BD32" s="32"/>
      <c r="BE32" s="32"/>
      <c r="BF32" s="32"/>
      <c r="BG32" s="33"/>
      <c r="BH32" s="32"/>
      <c r="BI32" s="32"/>
      <c r="BJ32" s="32"/>
      <c r="BK32" s="32"/>
      <c r="BL32" s="32"/>
      <c r="BM32" s="32"/>
      <c r="BN32" s="32"/>
      <c r="BO32" s="32"/>
      <c r="BP32" s="32"/>
      <c r="BQ32" s="32"/>
      <c r="BR32" s="33"/>
      <c r="BS32" s="32"/>
      <c r="BT32" s="32"/>
      <c r="BU32" s="32"/>
      <c r="BV32" s="32"/>
      <c r="BW32" s="32"/>
      <c r="BX32" s="32"/>
      <c r="BY32" s="32"/>
      <c r="BZ32" s="32"/>
      <c r="CA32" s="32"/>
      <c r="CB32" s="32"/>
      <c r="CC32" s="33"/>
      <c r="CD32" s="32"/>
      <c r="CE32" s="32"/>
      <c r="CF32" s="32"/>
      <c r="CG32" s="32"/>
      <c r="CH32" s="32"/>
      <c r="CI32" s="32"/>
      <c r="CJ32" s="32"/>
      <c r="CK32" s="32"/>
      <c r="CL32" s="32"/>
      <c r="CM32" s="32"/>
      <c r="CN32" s="33"/>
      <c r="CO32" s="32"/>
      <c r="CP32" s="32"/>
      <c r="CQ32" s="32"/>
      <c r="CR32" s="32"/>
      <c r="CS32" s="32"/>
      <c r="CT32" s="32"/>
      <c r="CU32" s="32"/>
      <c r="CV32" s="32"/>
      <c r="CW32" s="32"/>
      <c r="CX32" s="32"/>
      <c r="CY32" s="33"/>
      <c r="CZ32" s="32"/>
      <c r="DA32" s="32"/>
      <c r="DB32" s="32"/>
      <c r="DC32" s="32"/>
      <c r="DD32" s="32"/>
      <c r="DE32" s="32"/>
      <c r="DF32" s="32"/>
      <c r="DG32" s="32"/>
      <c r="DH32" s="32"/>
      <c r="DI32" s="32"/>
      <c r="DJ32" s="33"/>
      <c r="DK32" s="32"/>
      <c r="DL32" s="32"/>
      <c r="DM32" s="32"/>
      <c r="DN32" s="32"/>
      <c r="DO32" s="32"/>
      <c r="DP32" s="32"/>
      <c r="DQ32" s="32"/>
      <c r="DR32" s="32"/>
      <c r="DS32" s="32"/>
      <c r="DT32" s="32"/>
      <c r="DU32" s="33"/>
      <c r="DV32" s="32"/>
      <c r="DW32" s="32"/>
      <c r="DX32" s="32"/>
      <c r="DY32" s="32"/>
      <c r="DZ32" s="32"/>
      <c r="EA32" s="32"/>
      <c r="EB32" s="32"/>
      <c r="EC32" s="32"/>
      <c r="ED32" s="32"/>
      <c r="EE32" s="32"/>
      <c r="EF32" s="33"/>
      <c r="EG32" s="32"/>
      <c r="EH32" s="32"/>
      <c r="EI32" s="32"/>
      <c r="EJ32" s="32"/>
      <c r="EK32" s="32"/>
      <c r="EL32" s="32"/>
      <c r="EM32" s="32"/>
      <c r="EN32" s="32"/>
      <c r="EO32" s="32"/>
      <c r="EP32" s="32"/>
      <c r="EQ32" s="33"/>
      <c r="ER32" s="32"/>
      <c r="ES32" s="32"/>
      <c r="ET32" s="32"/>
      <c r="EU32" s="32"/>
      <c r="EV32" s="32"/>
      <c r="EW32" s="32"/>
      <c r="EX32" s="32"/>
      <c r="EY32" s="32"/>
      <c r="EZ32" s="32"/>
      <c r="FA32" s="32"/>
      <c r="FB32" s="33"/>
      <c r="FC32" s="32"/>
      <c r="FD32" s="32"/>
      <c r="FE32" s="32"/>
      <c r="FF32" s="32"/>
      <c r="FG32" s="32"/>
      <c r="FH32" s="32"/>
      <c r="FI32" s="32"/>
      <c r="FJ32" s="32"/>
      <c r="FK32" s="32"/>
      <c r="FL32" s="32"/>
      <c r="FM32" s="33"/>
      <c r="FN32" s="32"/>
      <c r="FO32" s="32"/>
      <c r="FP32" s="32"/>
      <c r="FQ32" s="32"/>
      <c r="FR32" s="32"/>
      <c r="FS32" s="32"/>
      <c r="FT32" s="32"/>
      <c r="FU32" s="32"/>
      <c r="FV32" s="32"/>
      <c r="FW32" s="32"/>
      <c r="FX32" s="33"/>
      <c r="FY32" s="32"/>
      <c r="FZ32" s="32"/>
      <c r="GA32" s="32"/>
      <c r="GB32" s="32"/>
      <c r="GC32" s="32"/>
      <c r="GD32" s="32"/>
      <c r="GE32" s="32"/>
      <c r="GF32" s="32"/>
      <c r="GG32" s="32"/>
      <c r="GH32" s="32"/>
      <c r="GI32" s="33"/>
      <c r="GJ32" s="32"/>
      <c r="GK32" s="32"/>
      <c r="GL32" s="32"/>
      <c r="GM32" s="32"/>
      <c r="GN32" s="32"/>
      <c r="GO32" s="32"/>
      <c r="GP32" s="32"/>
      <c r="GQ32" s="32"/>
      <c r="GR32" s="32"/>
      <c r="GS32" s="32"/>
      <c r="GT32" s="33"/>
      <c r="GU32" s="32"/>
      <c r="GV32" s="32"/>
      <c r="GW32" s="32"/>
      <c r="GX32" s="32"/>
      <c r="GY32" s="32"/>
      <c r="GZ32" s="32"/>
      <c r="HA32" s="32"/>
      <c r="HB32" s="32"/>
      <c r="HC32" s="32"/>
      <c r="HD32" s="32"/>
      <c r="HE32" s="33"/>
      <c r="HF32" s="32"/>
      <c r="HG32" s="32"/>
      <c r="HH32" s="32"/>
      <c r="HI32" s="32"/>
      <c r="HJ32" s="32"/>
      <c r="HK32" s="32"/>
      <c r="HL32" s="32"/>
      <c r="HM32" s="32"/>
      <c r="HN32" s="32"/>
      <c r="HO32" s="32"/>
      <c r="HP32" s="33"/>
      <c r="HQ32" s="32"/>
      <c r="HR32" s="32"/>
      <c r="HS32" s="32"/>
      <c r="HT32" s="32"/>
      <c r="HU32" s="32"/>
      <c r="HV32" s="32"/>
      <c r="HW32" s="32"/>
      <c r="HX32" s="32"/>
      <c r="HY32" s="32"/>
      <c r="HZ32" s="32"/>
      <c r="IA32" s="33"/>
      <c r="IB32" s="32"/>
      <c r="IC32" s="32"/>
      <c r="ID32" s="32"/>
      <c r="IE32" s="32"/>
      <c r="IF32" s="32"/>
      <c r="IG32" s="32"/>
      <c r="IH32" s="32"/>
      <c r="II32" s="32"/>
      <c r="IJ32" s="32"/>
      <c r="IK32" s="32"/>
      <c r="IL32" s="33"/>
      <c r="IM32" s="32"/>
      <c r="IN32" s="32"/>
      <c r="IO32" s="32"/>
      <c r="IP32" s="32"/>
      <c r="IQ32" s="32"/>
      <c r="IR32" s="32"/>
      <c r="IS32" s="32"/>
    </row>
    <row r="33" spans="1:253" s="3" customFormat="1" ht="20.100000000000001" customHeight="1">
      <c r="A33" s="22">
        <v>23</v>
      </c>
      <c r="B33" s="7" t="s">
        <v>474</v>
      </c>
      <c r="C33" s="7" t="s">
        <v>234</v>
      </c>
      <c r="D33" s="7">
        <f t="shared" si="1"/>
        <v>9936</v>
      </c>
      <c r="E33" s="12">
        <v>74718887</v>
      </c>
      <c r="F33" s="12">
        <v>8933</v>
      </c>
      <c r="G33" s="26" t="s">
        <v>11</v>
      </c>
      <c r="H33" s="18">
        <v>3.6</v>
      </c>
      <c r="I33" s="12" t="s">
        <v>11</v>
      </c>
      <c r="J33" s="7">
        <v>306</v>
      </c>
      <c r="K33" s="12">
        <v>10939</v>
      </c>
      <c r="L33" s="30" t="s">
        <v>208</v>
      </c>
      <c r="M33" s="32"/>
      <c r="N33" s="32"/>
      <c r="O33" s="33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3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3"/>
      <c r="AL33" s="32"/>
      <c r="AM33" s="32"/>
      <c r="AN33" s="32"/>
      <c r="AO33" s="32"/>
      <c r="AP33" s="32"/>
      <c r="AQ33" s="32"/>
      <c r="AR33" s="32"/>
      <c r="AS33" s="32"/>
      <c r="AT33" s="32"/>
      <c r="AU33" s="32"/>
      <c r="AV33" s="33"/>
      <c r="AW33" s="32"/>
      <c r="AX33" s="32"/>
      <c r="AY33" s="32"/>
      <c r="AZ33" s="32"/>
      <c r="BA33" s="32"/>
      <c r="BB33" s="32"/>
      <c r="BC33" s="32"/>
      <c r="BD33" s="32"/>
      <c r="BE33" s="32"/>
      <c r="BF33" s="32"/>
      <c r="BG33" s="33"/>
      <c r="BH33" s="32"/>
      <c r="BI33" s="32"/>
      <c r="BJ33" s="32"/>
      <c r="BK33" s="32"/>
      <c r="BL33" s="32"/>
      <c r="BM33" s="32"/>
      <c r="BN33" s="32"/>
      <c r="BO33" s="32"/>
      <c r="BP33" s="32"/>
      <c r="BQ33" s="32"/>
      <c r="BR33" s="33"/>
      <c r="BS33" s="32"/>
      <c r="BT33" s="32"/>
      <c r="BU33" s="32"/>
      <c r="BV33" s="32"/>
      <c r="BW33" s="32"/>
      <c r="BX33" s="32"/>
      <c r="BY33" s="32"/>
      <c r="BZ33" s="32"/>
      <c r="CA33" s="32"/>
      <c r="CB33" s="32"/>
      <c r="CC33" s="33"/>
      <c r="CD33" s="32"/>
      <c r="CE33" s="32"/>
      <c r="CF33" s="32"/>
      <c r="CG33" s="32"/>
      <c r="CH33" s="32"/>
      <c r="CI33" s="32"/>
      <c r="CJ33" s="32"/>
      <c r="CK33" s="32"/>
      <c r="CL33" s="32"/>
      <c r="CM33" s="32"/>
      <c r="CN33" s="33"/>
      <c r="CO33" s="32"/>
      <c r="CP33" s="32"/>
      <c r="CQ33" s="32"/>
      <c r="CR33" s="32"/>
      <c r="CS33" s="32"/>
      <c r="CT33" s="32"/>
      <c r="CU33" s="32"/>
      <c r="CV33" s="32"/>
      <c r="CW33" s="32"/>
      <c r="CX33" s="32"/>
      <c r="CY33" s="33"/>
      <c r="CZ33" s="32"/>
      <c r="DA33" s="32"/>
      <c r="DB33" s="32"/>
      <c r="DC33" s="32"/>
      <c r="DD33" s="32"/>
      <c r="DE33" s="32"/>
      <c r="DF33" s="32"/>
      <c r="DG33" s="32"/>
      <c r="DH33" s="32"/>
      <c r="DI33" s="32"/>
      <c r="DJ33" s="33"/>
      <c r="DK33" s="32"/>
      <c r="DL33" s="32"/>
      <c r="DM33" s="32"/>
      <c r="DN33" s="32"/>
      <c r="DO33" s="32"/>
      <c r="DP33" s="32"/>
      <c r="DQ33" s="32"/>
      <c r="DR33" s="32"/>
      <c r="DS33" s="32"/>
      <c r="DT33" s="32"/>
      <c r="DU33" s="33"/>
      <c r="DV33" s="32"/>
      <c r="DW33" s="32"/>
      <c r="DX33" s="32"/>
      <c r="DY33" s="32"/>
      <c r="DZ33" s="32"/>
      <c r="EA33" s="32"/>
      <c r="EB33" s="32"/>
      <c r="EC33" s="32"/>
      <c r="ED33" s="32"/>
      <c r="EE33" s="32"/>
      <c r="EF33" s="33"/>
      <c r="EG33" s="32"/>
      <c r="EH33" s="32"/>
      <c r="EI33" s="32"/>
      <c r="EJ33" s="32"/>
      <c r="EK33" s="32"/>
      <c r="EL33" s="32"/>
      <c r="EM33" s="32"/>
      <c r="EN33" s="32"/>
      <c r="EO33" s="32"/>
      <c r="EP33" s="32"/>
      <c r="EQ33" s="33"/>
      <c r="ER33" s="32"/>
      <c r="ES33" s="32"/>
      <c r="ET33" s="32"/>
      <c r="EU33" s="32"/>
      <c r="EV33" s="32"/>
      <c r="EW33" s="32"/>
      <c r="EX33" s="32"/>
      <c r="EY33" s="32"/>
      <c r="EZ33" s="32"/>
      <c r="FA33" s="32"/>
      <c r="FB33" s="33"/>
      <c r="FC33" s="32"/>
      <c r="FD33" s="32"/>
      <c r="FE33" s="32"/>
      <c r="FF33" s="32"/>
      <c r="FG33" s="32"/>
      <c r="FH33" s="32"/>
      <c r="FI33" s="32"/>
      <c r="FJ33" s="32"/>
      <c r="FK33" s="32"/>
      <c r="FL33" s="32"/>
      <c r="FM33" s="33"/>
      <c r="FN33" s="32"/>
      <c r="FO33" s="32"/>
      <c r="FP33" s="32"/>
      <c r="FQ33" s="32"/>
      <c r="FR33" s="32"/>
      <c r="FS33" s="32"/>
      <c r="FT33" s="32"/>
      <c r="FU33" s="32"/>
      <c r="FV33" s="32"/>
      <c r="FW33" s="32"/>
      <c r="FX33" s="33"/>
      <c r="FY33" s="32"/>
      <c r="FZ33" s="32"/>
      <c r="GA33" s="32"/>
      <c r="GB33" s="32"/>
      <c r="GC33" s="32"/>
      <c r="GD33" s="32"/>
      <c r="GE33" s="32"/>
      <c r="GF33" s="32"/>
      <c r="GG33" s="32"/>
      <c r="GH33" s="32"/>
      <c r="GI33" s="33"/>
      <c r="GJ33" s="32"/>
      <c r="GK33" s="32"/>
      <c r="GL33" s="32"/>
      <c r="GM33" s="32"/>
      <c r="GN33" s="32"/>
      <c r="GO33" s="32"/>
      <c r="GP33" s="32"/>
      <c r="GQ33" s="32"/>
      <c r="GR33" s="32"/>
      <c r="GS33" s="32"/>
      <c r="GT33" s="33"/>
      <c r="GU33" s="32"/>
      <c r="GV33" s="32"/>
      <c r="GW33" s="32"/>
      <c r="GX33" s="32"/>
      <c r="GY33" s="32"/>
      <c r="GZ33" s="32"/>
      <c r="HA33" s="32"/>
      <c r="HB33" s="32"/>
      <c r="HC33" s="32"/>
      <c r="HD33" s="32"/>
      <c r="HE33" s="33"/>
      <c r="HF33" s="32"/>
      <c r="HG33" s="32"/>
      <c r="HH33" s="32"/>
      <c r="HI33" s="32"/>
      <c r="HJ33" s="32"/>
      <c r="HK33" s="32"/>
      <c r="HL33" s="32"/>
      <c r="HM33" s="32"/>
      <c r="HN33" s="32"/>
      <c r="HO33" s="32"/>
      <c r="HP33" s="33"/>
      <c r="HQ33" s="32"/>
      <c r="HR33" s="32"/>
      <c r="HS33" s="32"/>
      <c r="HT33" s="32"/>
      <c r="HU33" s="32"/>
      <c r="HV33" s="32"/>
      <c r="HW33" s="32"/>
      <c r="HX33" s="32"/>
      <c r="HY33" s="32"/>
      <c r="HZ33" s="32"/>
      <c r="IA33" s="33"/>
      <c r="IB33" s="32"/>
      <c r="IC33" s="32"/>
      <c r="ID33" s="32"/>
      <c r="IE33" s="32"/>
      <c r="IF33" s="32"/>
      <c r="IG33" s="32"/>
      <c r="IH33" s="32"/>
      <c r="II33" s="32"/>
      <c r="IJ33" s="32"/>
      <c r="IK33" s="32"/>
      <c r="IL33" s="33"/>
      <c r="IM33" s="32"/>
      <c r="IN33" s="32"/>
      <c r="IO33" s="32"/>
      <c r="IP33" s="32"/>
      <c r="IQ33" s="32"/>
      <c r="IR33" s="32"/>
      <c r="IS33" s="32"/>
    </row>
    <row r="34" spans="1:253" s="3" customFormat="1" ht="20.100000000000001" customHeight="1">
      <c r="A34" s="22">
        <v>24</v>
      </c>
      <c r="B34" s="7" t="s">
        <v>555</v>
      </c>
      <c r="C34" s="7" t="s">
        <v>565</v>
      </c>
      <c r="D34" s="7">
        <f t="shared" si="1"/>
        <v>7892</v>
      </c>
      <c r="E34" s="12" t="s">
        <v>574</v>
      </c>
      <c r="F34" s="12">
        <v>8922</v>
      </c>
      <c r="G34" s="26" t="s">
        <v>11</v>
      </c>
      <c r="H34" s="24" t="s">
        <v>11</v>
      </c>
      <c r="I34" s="12" t="s">
        <v>11</v>
      </c>
      <c r="J34" s="7">
        <v>398</v>
      </c>
      <c r="K34" s="31">
        <v>6861</v>
      </c>
      <c r="L34" s="30" t="s">
        <v>208</v>
      </c>
      <c r="M34" s="32"/>
      <c r="N34" s="32"/>
      <c r="O34" s="33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3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3"/>
      <c r="AL34" s="32"/>
      <c r="AM34" s="32"/>
      <c r="AN34" s="32"/>
      <c r="AO34" s="32"/>
      <c r="AP34" s="32"/>
      <c r="AQ34" s="32"/>
      <c r="AR34" s="32"/>
      <c r="AS34" s="32"/>
      <c r="AT34" s="32"/>
      <c r="AU34" s="32"/>
      <c r="AV34" s="33"/>
      <c r="AW34" s="32"/>
      <c r="AX34" s="32"/>
      <c r="AY34" s="32"/>
      <c r="AZ34" s="32"/>
      <c r="BA34" s="32"/>
      <c r="BB34" s="32"/>
      <c r="BC34" s="32"/>
      <c r="BD34" s="32"/>
      <c r="BE34" s="32"/>
      <c r="BF34" s="32"/>
      <c r="BG34" s="33"/>
      <c r="BH34" s="32"/>
      <c r="BI34" s="32"/>
      <c r="BJ34" s="32"/>
      <c r="BK34" s="32"/>
      <c r="BL34" s="32"/>
      <c r="BM34" s="32"/>
      <c r="BN34" s="32"/>
      <c r="BO34" s="32"/>
      <c r="BP34" s="32"/>
      <c r="BQ34" s="32"/>
      <c r="BR34" s="33"/>
      <c r="BS34" s="32"/>
      <c r="BT34" s="32"/>
      <c r="BU34" s="32"/>
      <c r="BV34" s="32"/>
      <c r="BW34" s="32"/>
      <c r="BX34" s="32"/>
      <c r="BY34" s="32"/>
      <c r="BZ34" s="32"/>
      <c r="CA34" s="32"/>
      <c r="CB34" s="32"/>
      <c r="CC34" s="33"/>
      <c r="CD34" s="32"/>
      <c r="CE34" s="32"/>
      <c r="CF34" s="32"/>
      <c r="CG34" s="32"/>
      <c r="CH34" s="32"/>
      <c r="CI34" s="32"/>
      <c r="CJ34" s="32"/>
      <c r="CK34" s="32"/>
      <c r="CL34" s="32"/>
      <c r="CM34" s="32"/>
      <c r="CN34" s="33"/>
      <c r="CO34" s="32"/>
      <c r="CP34" s="32"/>
      <c r="CQ34" s="32"/>
      <c r="CR34" s="32"/>
      <c r="CS34" s="32"/>
      <c r="CT34" s="32"/>
      <c r="CU34" s="32"/>
      <c r="CV34" s="32"/>
      <c r="CW34" s="32"/>
      <c r="CX34" s="32"/>
      <c r="CY34" s="33"/>
      <c r="CZ34" s="32"/>
      <c r="DA34" s="32"/>
      <c r="DB34" s="32"/>
      <c r="DC34" s="32"/>
      <c r="DD34" s="32"/>
      <c r="DE34" s="32"/>
      <c r="DF34" s="32"/>
      <c r="DG34" s="32"/>
      <c r="DH34" s="32"/>
      <c r="DI34" s="32"/>
      <c r="DJ34" s="33"/>
      <c r="DK34" s="32"/>
      <c r="DL34" s="32"/>
      <c r="DM34" s="32"/>
      <c r="DN34" s="32"/>
      <c r="DO34" s="32"/>
      <c r="DP34" s="32"/>
      <c r="DQ34" s="32"/>
      <c r="DR34" s="32"/>
      <c r="DS34" s="32"/>
      <c r="DT34" s="32"/>
      <c r="DU34" s="33"/>
      <c r="DV34" s="32"/>
      <c r="DW34" s="32"/>
      <c r="DX34" s="32"/>
      <c r="DY34" s="32"/>
      <c r="DZ34" s="32"/>
      <c r="EA34" s="32"/>
      <c r="EB34" s="32"/>
      <c r="EC34" s="32"/>
      <c r="ED34" s="32"/>
      <c r="EE34" s="32"/>
      <c r="EF34" s="33"/>
      <c r="EG34" s="32"/>
      <c r="EH34" s="32"/>
      <c r="EI34" s="32"/>
      <c r="EJ34" s="32"/>
      <c r="EK34" s="32"/>
      <c r="EL34" s="32"/>
      <c r="EM34" s="32"/>
      <c r="EN34" s="32"/>
      <c r="EO34" s="32"/>
      <c r="EP34" s="32"/>
      <c r="EQ34" s="33"/>
      <c r="ER34" s="32"/>
      <c r="ES34" s="32"/>
      <c r="ET34" s="32"/>
      <c r="EU34" s="32"/>
      <c r="EV34" s="32"/>
      <c r="EW34" s="32"/>
      <c r="EX34" s="32"/>
      <c r="EY34" s="32"/>
      <c r="EZ34" s="32"/>
      <c r="FA34" s="32"/>
      <c r="FB34" s="33"/>
      <c r="FC34" s="32"/>
      <c r="FD34" s="32"/>
      <c r="FE34" s="32"/>
      <c r="FF34" s="32"/>
      <c r="FG34" s="32"/>
      <c r="FH34" s="32"/>
      <c r="FI34" s="32"/>
      <c r="FJ34" s="32"/>
      <c r="FK34" s="32"/>
      <c r="FL34" s="32"/>
      <c r="FM34" s="33"/>
      <c r="FN34" s="32"/>
      <c r="FO34" s="32"/>
      <c r="FP34" s="32"/>
      <c r="FQ34" s="32"/>
      <c r="FR34" s="32"/>
      <c r="FS34" s="32"/>
      <c r="FT34" s="32"/>
      <c r="FU34" s="32"/>
      <c r="FV34" s="32"/>
      <c r="FW34" s="32"/>
      <c r="FX34" s="33"/>
      <c r="FY34" s="32"/>
      <c r="FZ34" s="32"/>
      <c r="GA34" s="32"/>
      <c r="GB34" s="32"/>
      <c r="GC34" s="32"/>
      <c r="GD34" s="32"/>
      <c r="GE34" s="32"/>
      <c r="GF34" s="32"/>
      <c r="GG34" s="32"/>
      <c r="GH34" s="32"/>
      <c r="GI34" s="33"/>
      <c r="GJ34" s="32"/>
      <c r="GK34" s="32"/>
      <c r="GL34" s="32"/>
      <c r="GM34" s="32"/>
      <c r="GN34" s="32"/>
      <c r="GO34" s="32"/>
      <c r="GP34" s="32"/>
      <c r="GQ34" s="32"/>
      <c r="GR34" s="32"/>
      <c r="GS34" s="32"/>
      <c r="GT34" s="33"/>
      <c r="GU34" s="32"/>
      <c r="GV34" s="32"/>
      <c r="GW34" s="32"/>
      <c r="GX34" s="32"/>
      <c r="GY34" s="32"/>
      <c r="GZ34" s="32"/>
      <c r="HA34" s="32"/>
      <c r="HB34" s="32"/>
      <c r="HC34" s="32"/>
      <c r="HD34" s="32"/>
      <c r="HE34" s="33"/>
      <c r="HF34" s="32"/>
      <c r="HG34" s="32"/>
      <c r="HH34" s="32"/>
      <c r="HI34" s="32"/>
      <c r="HJ34" s="32"/>
      <c r="HK34" s="32"/>
      <c r="HL34" s="32"/>
      <c r="HM34" s="32"/>
      <c r="HN34" s="32"/>
      <c r="HO34" s="32"/>
      <c r="HP34" s="33"/>
      <c r="HQ34" s="32"/>
      <c r="HR34" s="32"/>
      <c r="HS34" s="32"/>
      <c r="HT34" s="32"/>
      <c r="HU34" s="32"/>
      <c r="HV34" s="32"/>
      <c r="HW34" s="32"/>
      <c r="HX34" s="32"/>
      <c r="HY34" s="32"/>
      <c r="HZ34" s="32"/>
      <c r="IA34" s="33"/>
      <c r="IB34" s="32"/>
      <c r="IC34" s="32"/>
      <c r="ID34" s="32"/>
      <c r="IE34" s="32"/>
      <c r="IF34" s="32"/>
      <c r="IG34" s="32"/>
      <c r="IH34" s="32"/>
      <c r="II34" s="32"/>
      <c r="IJ34" s="32"/>
      <c r="IK34" s="32"/>
      <c r="IL34" s="33"/>
      <c r="IM34" s="32"/>
      <c r="IN34" s="32"/>
      <c r="IO34" s="32"/>
      <c r="IP34" s="32"/>
      <c r="IQ34" s="32"/>
      <c r="IR34" s="32"/>
      <c r="IS34" s="32"/>
    </row>
    <row r="35" spans="1:253" s="3" customFormat="1" ht="20.100000000000001" customHeight="1">
      <c r="A35" s="22">
        <v>25</v>
      </c>
      <c r="B35" s="7" t="s">
        <v>1338</v>
      </c>
      <c r="C35" s="7" t="s">
        <v>1340</v>
      </c>
      <c r="D35" s="7">
        <f t="shared" si="1"/>
        <v>7613</v>
      </c>
      <c r="E35" s="12" t="s">
        <v>1342</v>
      </c>
      <c r="F35" s="12">
        <v>8805</v>
      </c>
      <c r="G35" s="26" t="s">
        <v>11</v>
      </c>
      <c r="H35" s="24" t="s">
        <v>11</v>
      </c>
      <c r="I35" s="12" t="s">
        <v>11</v>
      </c>
      <c r="J35" s="7">
        <v>542</v>
      </c>
      <c r="K35" s="12">
        <v>6420</v>
      </c>
      <c r="L35" s="30" t="s">
        <v>208</v>
      </c>
      <c r="M35" s="32"/>
      <c r="N35" s="32"/>
      <c r="O35" s="33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3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3"/>
      <c r="AL35" s="32"/>
      <c r="AM35" s="32"/>
      <c r="AN35" s="32"/>
      <c r="AO35" s="32"/>
      <c r="AP35" s="32"/>
      <c r="AQ35" s="32"/>
      <c r="AR35" s="32"/>
      <c r="AS35" s="32"/>
      <c r="AT35" s="32"/>
      <c r="AU35" s="32"/>
      <c r="AV35" s="33"/>
      <c r="AW35" s="32"/>
      <c r="AX35" s="32"/>
      <c r="AY35" s="32"/>
      <c r="AZ35" s="32"/>
      <c r="BA35" s="32"/>
      <c r="BB35" s="32"/>
      <c r="BC35" s="32"/>
      <c r="BD35" s="32"/>
      <c r="BE35" s="32"/>
      <c r="BF35" s="32"/>
      <c r="BG35" s="33"/>
      <c r="BH35" s="32"/>
      <c r="BI35" s="32"/>
      <c r="BJ35" s="32"/>
      <c r="BK35" s="32"/>
      <c r="BL35" s="32"/>
      <c r="BM35" s="32"/>
      <c r="BN35" s="32"/>
      <c r="BO35" s="32"/>
      <c r="BP35" s="32"/>
      <c r="BQ35" s="32"/>
      <c r="BR35" s="33"/>
      <c r="BS35" s="32"/>
      <c r="BT35" s="32"/>
      <c r="BU35" s="32"/>
      <c r="BV35" s="32"/>
      <c r="BW35" s="32"/>
      <c r="BX35" s="32"/>
      <c r="BY35" s="32"/>
      <c r="BZ35" s="32"/>
      <c r="CA35" s="32"/>
      <c r="CB35" s="32"/>
      <c r="CC35" s="33"/>
      <c r="CD35" s="32"/>
      <c r="CE35" s="32"/>
      <c r="CF35" s="32"/>
      <c r="CG35" s="32"/>
      <c r="CH35" s="32"/>
      <c r="CI35" s="32"/>
      <c r="CJ35" s="32"/>
      <c r="CK35" s="32"/>
      <c r="CL35" s="32"/>
      <c r="CM35" s="32"/>
      <c r="CN35" s="33"/>
      <c r="CO35" s="32"/>
      <c r="CP35" s="32"/>
      <c r="CQ35" s="32"/>
      <c r="CR35" s="32"/>
      <c r="CS35" s="32"/>
      <c r="CT35" s="32"/>
      <c r="CU35" s="32"/>
      <c r="CV35" s="32"/>
      <c r="CW35" s="32"/>
      <c r="CX35" s="32"/>
      <c r="CY35" s="33"/>
      <c r="CZ35" s="32"/>
      <c r="DA35" s="32"/>
      <c r="DB35" s="32"/>
      <c r="DC35" s="32"/>
      <c r="DD35" s="32"/>
      <c r="DE35" s="32"/>
      <c r="DF35" s="32"/>
      <c r="DG35" s="32"/>
      <c r="DH35" s="32"/>
      <c r="DI35" s="32"/>
      <c r="DJ35" s="33"/>
      <c r="DK35" s="32"/>
      <c r="DL35" s="32"/>
      <c r="DM35" s="32"/>
      <c r="DN35" s="32"/>
      <c r="DO35" s="32"/>
      <c r="DP35" s="32"/>
      <c r="DQ35" s="32"/>
      <c r="DR35" s="32"/>
      <c r="DS35" s="32"/>
      <c r="DT35" s="32"/>
      <c r="DU35" s="33"/>
      <c r="DV35" s="32"/>
      <c r="DW35" s="32"/>
      <c r="DX35" s="32"/>
      <c r="DY35" s="32"/>
      <c r="DZ35" s="32"/>
      <c r="EA35" s="32"/>
      <c r="EB35" s="32"/>
      <c r="EC35" s="32"/>
      <c r="ED35" s="32"/>
      <c r="EE35" s="32"/>
      <c r="EF35" s="33"/>
      <c r="EG35" s="32"/>
      <c r="EH35" s="32"/>
      <c r="EI35" s="32"/>
      <c r="EJ35" s="32"/>
      <c r="EK35" s="32"/>
      <c r="EL35" s="32"/>
      <c r="EM35" s="32"/>
      <c r="EN35" s="32"/>
      <c r="EO35" s="32"/>
      <c r="EP35" s="32"/>
      <c r="EQ35" s="33"/>
      <c r="ER35" s="32"/>
      <c r="ES35" s="32"/>
      <c r="ET35" s="32"/>
      <c r="EU35" s="32"/>
      <c r="EV35" s="32"/>
      <c r="EW35" s="32"/>
      <c r="EX35" s="32"/>
      <c r="EY35" s="32"/>
      <c r="EZ35" s="32"/>
      <c r="FA35" s="32"/>
      <c r="FB35" s="33"/>
      <c r="FC35" s="32"/>
      <c r="FD35" s="32"/>
      <c r="FE35" s="32"/>
      <c r="FF35" s="32"/>
      <c r="FG35" s="32"/>
      <c r="FH35" s="32"/>
      <c r="FI35" s="32"/>
      <c r="FJ35" s="32"/>
      <c r="FK35" s="32"/>
      <c r="FL35" s="32"/>
      <c r="FM35" s="33"/>
      <c r="FN35" s="32"/>
      <c r="FO35" s="32"/>
      <c r="FP35" s="32"/>
      <c r="FQ35" s="32"/>
      <c r="FR35" s="32"/>
      <c r="FS35" s="32"/>
      <c r="FT35" s="32"/>
      <c r="FU35" s="32"/>
      <c r="FV35" s="32"/>
      <c r="FW35" s="32"/>
      <c r="FX35" s="33"/>
      <c r="FY35" s="32"/>
      <c r="FZ35" s="32"/>
      <c r="GA35" s="32"/>
      <c r="GB35" s="32"/>
      <c r="GC35" s="32"/>
      <c r="GD35" s="32"/>
      <c r="GE35" s="32"/>
      <c r="GF35" s="32"/>
      <c r="GG35" s="32"/>
      <c r="GH35" s="32"/>
      <c r="GI35" s="33"/>
      <c r="GJ35" s="32"/>
      <c r="GK35" s="32"/>
      <c r="GL35" s="32"/>
      <c r="GM35" s="32"/>
      <c r="GN35" s="32"/>
      <c r="GO35" s="32"/>
      <c r="GP35" s="32"/>
      <c r="GQ35" s="32"/>
      <c r="GR35" s="32"/>
      <c r="GS35" s="32"/>
      <c r="GT35" s="33"/>
      <c r="GU35" s="32"/>
      <c r="GV35" s="32"/>
      <c r="GW35" s="32"/>
      <c r="GX35" s="32"/>
      <c r="GY35" s="32"/>
      <c r="GZ35" s="32"/>
      <c r="HA35" s="32"/>
      <c r="HB35" s="32"/>
      <c r="HC35" s="32"/>
      <c r="HD35" s="32"/>
      <c r="HE35" s="33"/>
      <c r="HF35" s="32"/>
      <c r="HG35" s="32"/>
      <c r="HH35" s="32"/>
      <c r="HI35" s="32"/>
      <c r="HJ35" s="32"/>
      <c r="HK35" s="32"/>
      <c r="HL35" s="32"/>
      <c r="HM35" s="32"/>
      <c r="HN35" s="32"/>
      <c r="HO35" s="32"/>
      <c r="HP35" s="33"/>
      <c r="HQ35" s="32"/>
      <c r="HR35" s="32"/>
      <c r="HS35" s="32"/>
      <c r="HT35" s="32"/>
      <c r="HU35" s="32"/>
      <c r="HV35" s="32"/>
      <c r="HW35" s="32"/>
      <c r="HX35" s="32"/>
      <c r="HY35" s="32"/>
      <c r="HZ35" s="32"/>
      <c r="IA35" s="33"/>
      <c r="IB35" s="32"/>
      <c r="IC35" s="32"/>
      <c r="ID35" s="32"/>
      <c r="IE35" s="32"/>
      <c r="IF35" s="32"/>
      <c r="IG35" s="32"/>
      <c r="IH35" s="32"/>
      <c r="II35" s="32"/>
      <c r="IJ35" s="32"/>
      <c r="IK35" s="32"/>
      <c r="IL35" s="33"/>
      <c r="IM35" s="32"/>
      <c r="IN35" s="32"/>
      <c r="IO35" s="32"/>
      <c r="IP35" s="32"/>
      <c r="IQ35" s="32"/>
      <c r="IR35" s="32"/>
      <c r="IS35" s="32"/>
    </row>
    <row r="36" spans="1:253" s="3" customFormat="1" ht="20.100000000000001" customHeight="1">
      <c r="A36" s="22">
        <v>26</v>
      </c>
      <c r="B36" s="7" t="s">
        <v>1339</v>
      </c>
      <c r="C36" s="7" t="s">
        <v>1341</v>
      </c>
      <c r="D36" s="7">
        <f>ROUND((F36+K36)/2,0)</f>
        <v>7828</v>
      </c>
      <c r="E36" s="12" t="s">
        <v>1343</v>
      </c>
      <c r="F36" s="12">
        <v>8243</v>
      </c>
      <c r="G36" s="26" t="s">
        <v>11</v>
      </c>
      <c r="H36" s="24" t="s">
        <v>11</v>
      </c>
      <c r="I36" s="12" t="s">
        <v>11</v>
      </c>
      <c r="J36" s="7">
        <v>534</v>
      </c>
      <c r="K36" s="12">
        <v>7413</v>
      </c>
      <c r="L36" s="30" t="s">
        <v>208</v>
      </c>
      <c r="M36" s="32"/>
      <c r="N36" s="32"/>
      <c r="O36" s="33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3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3"/>
      <c r="AL36" s="32"/>
      <c r="AM36" s="32"/>
      <c r="AN36" s="32"/>
      <c r="AO36" s="32"/>
      <c r="AP36" s="32"/>
      <c r="AQ36" s="32"/>
      <c r="AR36" s="32"/>
      <c r="AS36" s="32"/>
      <c r="AT36" s="32"/>
      <c r="AU36" s="32"/>
      <c r="AV36" s="33"/>
      <c r="AW36" s="32"/>
      <c r="AX36" s="32"/>
      <c r="AY36" s="32"/>
      <c r="AZ36" s="32"/>
      <c r="BA36" s="32"/>
      <c r="BB36" s="32"/>
      <c r="BC36" s="32"/>
      <c r="BD36" s="32"/>
      <c r="BE36" s="32"/>
      <c r="BF36" s="32"/>
      <c r="BG36" s="33"/>
      <c r="BH36" s="32"/>
      <c r="BI36" s="32"/>
      <c r="BJ36" s="32"/>
      <c r="BK36" s="32"/>
      <c r="BL36" s="32"/>
      <c r="BM36" s="32"/>
      <c r="BN36" s="32"/>
      <c r="BO36" s="32"/>
      <c r="BP36" s="32"/>
      <c r="BQ36" s="32"/>
      <c r="BR36" s="33"/>
      <c r="BS36" s="32"/>
      <c r="BT36" s="32"/>
      <c r="BU36" s="32"/>
      <c r="BV36" s="32"/>
      <c r="BW36" s="32"/>
      <c r="BX36" s="32"/>
      <c r="BY36" s="32"/>
      <c r="BZ36" s="32"/>
      <c r="CA36" s="32"/>
      <c r="CB36" s="32"/>
      <c r="CC36" s="33"/>
      <c r="CD36" s="32"/>
      <c r="CE36" s="32"/>
      <c r="CF36" s="32"/>
      <c r="CG36" s="32"/>
      <c r="CH36" s="32"/>
      <c r="CI36" s="32"/>
      <c r="CJ36" s="32"/>
      <c r="CK36" s="32"/>
      <c r="CL36" s="32"/>
      <c r="CM36" s="32"/>
      <c r="CN36" s="33"/>
      <c r="CO36" s="32"/>
      <c r="CP36" s="32"/>
      <c r="CQ36" s="32"/>
      <c r="CR36" s="32"/>
      <c r="CS36" s="32"/>
      <c r="CT36" s="32"/>
      <c r="CU36" s="32"/>
      <c r="CV36" s="32"/>
      <c r="CW36" s="32"/>
      <c r="CX36" s="32"/>
      <c r="CY36" s="33"/>
      <c r="CZ36" s="32"/>
      <c r="DA36" s="32"/>
      <c r="DB36" s="32"/>
      <c r="DC36" s="32"/>
      <c r="DD36" s="32"/>
      <c r="DE36" s="32"/>
      <c r="DF36" s="32"/>
      <c r="DG36" s="32"/>
      <c r="DH36" s="32"/>
      <c r="DI36" s="32"/>
      <c r="DJ36" s="33"/>
      <c r="DK36" s="32"/>
      <c r="DL36" s="32"/>
      <c r="DM36" s="32"/>
      <c r="DN36" s="32"/>
      <c r="DO36" s="32"/>
      <c r="DP36" s="32"/>
      <c r="DQ36" s="32"/>
      <c r="DR36" s="32"/>
      <c r="DS36" s="32"/>
      <c r="DT36" s="32"/>
      <c r="DU36" s="33"/>
      <c r="DV36" s="32"/>
      <c r="DW36" s="32"/>
      <c r="DX36" s="32"/>
      <c r="DY36" s="32"/>
      <c r="DZ36" s="32"/>
      <c r="EA36" s="32"/>
      <c r="EB36" s="32"/>
      <c r="EC36" s="32"/>
      <c r="ED36" s="32"/>
      <c r="EE36" s="32"/>
      <c r="EF36" s="33"/>
      <c r="EG36" s="32"/>
      <c r="EH36" s="32"/>
      <c r="EI36" s="32"/>
      <c r="EJ36" s="32"/>
      <c r="EK36" s="32"/>
      <c r="EL36" s="32"/>
      <c r="EM36" s="32"/>
      <c r="EN36" s="32"/>
      <c r="EO36" s="32"/>
      <c r="EP36" s="32"/>
      <c r="EQ36" s="33"/>
      <c r="ER36" s="32"/>
      <c r="ES36" s="32"/>
      <c r="ET36" s="32"/>
      <c r="EU36" s="32"/>
      <c r="EV36" s="32"/>
      <c r="EW36" s="32"/>
      <c r="EX36" s="32"/>
      <c r="EY36" s="32"/>
      <c r="EZ36" s="32"/>
      <c r="FA36" s="32"/>
      <c r="FB36" s="33"/>
      <c r="FC36" s="32"/>
      <c r="FD36" s="32"/>
      <c r="FE36" s="32"/>
      <c r="FF36" s="32"/>
      <c r="FG36" s="32"/>
      <c r="FH36" s="32"/>
      <c r="FI36" s="32"/>
      <c r="FJ36" s="32"/>
      <c r="FK36" s="32"/>
      <c r="FL36" s="32"/>
      <c r="FM36" s="33"/>
      <c r="FN36" s="32"/>
      <c r="FO36" s="32"/>
      <c r="FP36" s="32"/>
      <c r="FQ36" s="32"/>
      <c r="FR36" s="32"/>
      <c r="FS36" s="32"/>
      <c r="FT36" s="32"/>
      <c r="FU36" s="32"/>
      <c r="FV36" s="32"/>
      <c r="FW36" s="32"/>
      <c r="FX36" s="33"/>
      <c r="FY36" s="32"/>
      <c r="FZ36" s="32"/>
      <c r="GA36" s="32"/>
      <c r="GB36" s="32"/>
      <c r="GC36" s="32"/>
      <c r="GD36" s="32"/>
      <c r="GE36" s="32"/>
      <c r="GF36" s="32"/>
      <c r="GG36" s="32"/>
      <c r="GH36" s="32"/>
      <c r="GI36" s="33"/>
      <c r="GJ36" s="32"/>
      <c r="GK36" s="32"/>
      <c r="GL36" s="32"/>
      <c r="GM36" s="32"/>
      <c r="GN36" s="32"/>
      <c r="GO36" s="32"/>
      <c r="GP36" s="32"/>
      <c r="GQ36" s="32"/>
      <c r="GR36" s="32"/>
      <c r="GS36" s="32"/>
      <c r="GT36" s="33"/>
      <c r="GU36" s="32"/>
      <c r="GV36" s="32"/>
      <c r="GW36" s="32"/>
      <c r="GX36" s="32"/>
      <c r="GY36" s="32"/>
      <c r="GZ36" s="32"/>
      <c r="HA36" s="32"/>
      <c r="HB36" s="32"/>
      <c r="HC36" s="32"/>
      <c r="HD36" s="32"/>
      <c r="HE36" s="33"/>
      <c r="HF36" s="32"/>
      <c r="HG36" s="32"/>
      <c r="HH36" s="32"/>
      <c r="HI36" s="32"/>
      <c r="HJ36" s="32"/>
      <c r="HK36" s="32"/>
      <c r="HL36" s="32"/>
      <c r="HM36" s="32"/>
      <c r="HN36" s="32"/>
      <c r="HO36" s="32"/>
      <c r="HP36" s="33"/>
      <c r="HQ36" s="32"/>
      <c r="HR36" s="32"/>
      <c r="HS36" s="32"/>
      <c r="HT36" s="32"/>
      <c r="HU36" s="32"/>
      <c r="HV36" s="32"/>
      <c r="HW36" s="32"/>
      <c r="HX36" s="32"/>
      <c r="HY36" s="32"/>
      <c r="HZ36" s="32"/>
      <c r="IA36" s="33"/>
      <c r="IB36" s="32"/>
      <c r="IC36" s="32"/>
      <c r="ID36" s="32"/>
      <c r="IE36" s="32"/>
      <c r="IF36" s="32"/>
      <c r="IG36" s="32"/>
      <c r="IH36" s="32"/>
      <c r="II36" s="32"/>
      <c r="IJ36" s="32"/>
      <c r="IK36" s="32"/>
      <c r="IL36" s="33"/>
      <c r="IM36" s="32"/>
      <c r="IN36" s="32"/>
      <c r="IO36" s="32"/>
      <c r="IP36" s="32"/>
      <c r="IQ36" s="32"/>
      <c r="IR36" s="32"/>
      <c r="IS36" s="32"/>
    </row>
    <row r="37" spans="1:253" s="3" customFormat="1" ht="20.100000000000001" customHeight="1">
      <c r="A37" s="22">
        <v>27</v>
      </c>
      <c r="B37" s="7" t="s">
        <v>680</v>
      </c>
      <c r="C37" s="7" t="s">
        <v>681</v>
      </c>
      <c r="D37" s="7">
        <f>ROUND((F37+K37)/2,0)</f>
        <v>8663</v>
      </c>
      <c r="E37" s="12">
        <v>390000267851</v>
      </c>
      <c r="F37" s="12">
        <v>8896</v>
      </c>
      <c r="G37" s="26" t="s">
        <v>11</v>
      </c>
      <c r="H37" s="24">
        <v>3.6</v>
      </c>
      <c r="I37" s="12" t="s">
        <v>11</v>
      </c>
      <c r="J37" s="7">
        <v>426</v>
      </c>
      <c r="K37" s="12">
        <v>8429</v>
      </c>
      <c r="L37" s="30" t="s">
        <v>208</v>
      </c>
      <c r="M37" s="32"/>
      <c r="N37" s="32"/>
      <c r="O37" s="33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3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3"/>
      <c r="AL37" s="32"/>
      <c r="AM37" s="32"/>
      <c r="AN37" s="32"/>
      <c r="AO37" s="32"/>
      <c r="AP37" s="32"/>
      <c r="AQ37" s="32"/>
      <c r="AR37" s="32"/>
      <c r="AS37" s="32"/>
      <c r="AT37" s="32"/>
      <c r="AU37" s="32"/>
      <c r="AV37" s="33"/>
      <c r="AW37" s="32"/>
      <c r="AX37" s="32"/>
      <c r="AY37" s="32"/>
      <c r="AZ37" s="32"/>
      <c r="BA37" s="32"/>
      <c r="BB37" s="32"/>
      <c r="BC37" s="32"/>
      <c r="BD37" s="32"/>
      <c r="BE37" s="32"/>
      <c r="BF37" s="32"/>
      <c r="BG37" s="33"/>
      <c r="BH37" s="32"/>
      <c r="BI37" s="32"/>
      <c r="BJ37" s="32"/>
      <c r="BK37" s="32"/>
      <c r="BL37" s="32"/>
      <c r="BM37" s="32"/>
      <c r="BN37" s="32"/>
      <c r="BO37" s="32"/>
      <c r="BP37" s="32"/>
      <c r="BQ37" s="32"/>
      <c r="BR37" s="33"/>
      <c r="BS37" s="32"/>
      <c r="BT37" s="32"/>
      <c r="BU37" s="32"/>
      <c r="BV37" s="32"/>
      <c r="BW37" s="32"/>
      <c r="BX37" s="32"/>
      <c r="BY37" s="32"/>
      <c r="BZ37" s="32"/>
      <c r="CA37" s="32"/>
      <c r="CB37" s="32"/>
      <c r="CC37" s="33"/>
      <c r="CD37" s="32"/>
      <c r="CE37" s="32"/>
      <c r="CF37" s="32"/>
      <c r="CG37" s="32"/>
      <c r="CH37" s="32"/>
      <c r="CI37" s="32"/>
      <c r="CJ37" s="32"/>
      <c r="CK37" s="32"/>
      <c r="CL37" s="32"/>
      <c r="CM37" s="32"/>
      <c r="CN37" s="33"/>
      <c r="CO37" s="32"/>
      <c r="CP37" s="32"/>
      <c r="CQ37" s="32"/>
      <c r="CR37" s="32"/>
      <c r="CS37" s="32"/>
      <c r="CT37" s="32"/>
      <c r="CU37" s="32"/>
      <c r="CV37" s="32"/>
      <c r="CW37" s="32"/>
      <c r="CX37" s="32"/>
      <c r="CY37" s="33"/>
      <c r="CZ37" s="32"/>
      <c r="DA37" s="32"/>
      <c r="DB37" s="32"/>
      <c r="DC37" s="32"/>
      <c r="DD37" s="32"/>
      <c r="DE37" s="32"/>
      <c r="DF37" s="32"/>
      <c r="DG37" s="32"/>
      <c r="DH37" s="32"/>
      <c r="DI37" s="32"/>
      <c r="DJ37" s="33"/>
      <c r="DK37" s="32"/>
      <c r="DL37" s="32"/>
      <c r="DM37" s="32"/>
      <c r="DN37" s="32"/>
      <c r="DO37" s="32"/>
      <c r="DP37" s="32"/>
      <c r="DQ37" s="32"/>
      <c r="DR37" s="32"/>
      <c r="DS37" s="32"/>
      <c r="DT37" s="32"/>
      <c r="DU37" s="33"/>
      <c r="DV37" s="32"/>
      <c r="DW37" s="32"/>
      <c r="DX37" s="32"/>
      <c r="DY37" s="32"/>
      <c r="DZ37" s="32"/>
      <c r="EA37" s="32"/>
      <c r="EB37" s="32"/>
      <c r="EC37" s="32"/>
      <c r="ED37" s="32"/>
      <c r="EE37" s="32"/>
      <c r="EF37" s="33"/>
      <c r="EG37" s="32"/>
      <c r="EH37" s="32"/>
      <c r="EI37" s="32"/>
      <c r="EJ37" s="32"/>
      <c r="EK37" s="32"/>
      <c r="EL37" s="32"/>
      <c r="EM37" s="32"/>
      <c r="EN37" s="32"/>
      <c r="EO37" s="32"/>
      <c r="EP37" s="32"/>
      <c r="EQ37" s="33"/>
      <c r="ER37" s="32"/>
      <c r="ES37" s="32"/>
      <c r="ET37" s="32"/>
      <c r="EU37" s="32"/>
      <c r="EV37" s="32"/>
      <c r="EW37" s="32"/>
      <c r="EX37" s="32"/>
      <c r="EY37" s="32"/>
      <c r="EZ37" s="32"/>
      <c r="FA37" s="32"/>
      <c r="FB37" s="33"/>
      <c r="FC37" s="32"/>
      <c r="FD37" s="32"/>
      <c r="FE37" s="32"/>
      <c r="FF37" s="32"/>
      <c r="FG37" s="32"/>
      <c r="FH37" s="32"/>
      <c r="FI37" s="32"/>
      <c r="FJ37" s="32"/>
      <c r="FK37" s="32"/>
      <c r="FL37" s="32"/>
      <c r="FM37" s="33"/>
      <c r="FN37" s="32"/>
      <c r="FO37" s="32"/>
      <c r="FP37" s="32"/>
      <c r="FQ37" s="32"/>
      <c r="FR37" s="32"/>
      <c r="FS37" s="32"/>
      <c r="FT37" s="32"/>
      <c r="FU37" s="32"/>
      <c r="FV37" s="32"/>
      <c r="FW37" s="32"/>
      <c r="FX37" s="33"/>
      <c r="FY37" s="32"/>
      <c r="FZ37" s="32"/>
      <c r="GA37" s="32"/>
      <c r="GB37" s="32"/>
      <c r="GC37" s="32"/>
      <c r="GD37" s="32"/>
      <c r="GE37" s="32"/>
      <c r="GF37" s="32"/>
      <c r="GG37" s="32"/>
      <c r="GH37" s="32"/>
      <c r="GI37" s="33"/>
      <c r="GJ37" s="32"/>
      <c r="GK37" s="32"/>
      <c r="GL37" s="32"/>
      <c r="GM37" s="32"/>
      <c r="GN37" s="32"/>
      <c r="GO37" s="32"/>
      <c r="GP37" s="32"/>
      <c r="GQ37" s="32"/>
      <c r="GR37" s="32"/>
      <c r="GS37" s="32"/>
      <c r="GT37" s="33"/>
      <c r="GU37" s="32"/>
      <c r="GV37" s="32"/>
      <c r="GW37" s="32"/>
      <c r="GX37" s="32"/>
      <c r="GY37" s="32"/>
      <c r="GZ37" s="32"/>
      <c r="HA37" s="32"/>
      <c r="HB37" s="32"/>
      <c r="HC37" s="32"/>
      <c r="HD37" s="32"/>
      <c r="HE37" s="33"/>
      <c r="HF37" s="32"/>
      <c r="HG37" s="32"/>
      <c r="HH37" s="32"/>
      <c r="HI37" s="32"/>
      <c r="HJ37" s="32"/>
      <c r="HK37" s="32"/>
      <c r="HL37" s="32"/>
      <c r="HM37" s="32"/>
      <c r="HN37" s="32"/>
      <c r="HO37" s="32"/>
      <c r="HP37" s="33"/>
      <c r="HQ37" s="32"/>
      <c r="HR37" s="32"/>
      <c r="HS37" s="32"/>
      <c r="HT37" s="32"/>
      <c r="HU37" s="32"/>
      <c r="HV37" s="32"/>
      <c r="HW37" s="32"/>
      <c r="HX37" s="32"/>
      <c r="HY37" s="32"/>
      <c r="HZ37" s="32"/>
      <c r="IA37" s="33"/>
      <c r="IB37" s="32"/>
      <c r="IC37" s="32"/>
      <c r="ID37" s="32"/>
      <c r="IE37" s="32"/>
      <c r="IF37" s="32"/>
      <c r="IG37" s="32"/>
      <c r="IH37" s="32"/>
      <c r="II37" s="32"/>
      <c r="IJ37" s="32"/>
      <c r="IK37" s="32"/>
      <c r="IL37" s="33"/>
      <c r="IM37" s="32"/>
      <c r="IN37" s="32"/>
      <c r="IO37" s="32"/>
      <c r="IP37" s="32"/>
      <c r="IQ37" s="32"/>
      <c r="IR37" s="32"/>
      <c r="IS37" s="32"/>
    </row>
    <row r="38" spans="1:253" s="3" customFormat="1" ht="20.100000000000001" customHeight="1">
      <c r="A38" s="22">
        <v>28</v>
      </c>
      <c r="B38" s="7" t="s">
        <v>710</v>
      </c>
      <c r="C38" s="7" t="s">
        <v>711</v>
      </c>
      <c r="D38" s="7">
        <f t="shared" si="1"/>
        <v>7138</v>
      </c>
      <c r="E38" s="12" t="s">
        <v>712</v>
      </c>
      <c r="F38" s="12">
        <v>8668</v>
      </c>
      <c r="G38" s="26" t="s">
        <v>11</v>
      </c>
      <c r="H38" s="18">
        <v>3.7</v>
      </c>
      <c r="I38" s="18" t="s">
        <v>11</v>
      </c>
      <c r="J38" s="12">
        <v>415</v>
      </c>
      <c r="K38" s="31">
        <v>5607</v>
      </c>
      <c r="L38" s="30" t="s">
        <v>208</v>
      </c>
      <c r="M38" s="32"/>
      <c r="N38" s="32"/>
      <c r="O38" s="33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3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3"/>
      <c r="AL38" s="32"/>
      <c r="AM38" s="32"/>
      <c r="AN38" s="32"/>
      <c r="AO38" s="32"/>
      <c r="AP38" s="32"/>
      <c r="AQ38" s="32"/>
      <c r="AR38" s="32"/>
      <c r="AS38" s="32"/>
      <c r="AT38" s="32"/>
      <c r="AU38" s="32"/>
      <c r="AV38" s="33"/>
      <c r="AW38" s="32"/>
      <c r="AX38" s="32"/>
      <c r="AY38" s="32"/>
      <c r="AZ38" s="32"/>
      <c r="BA38" s="32"/>
      <c r="BB38" s="32"/>
      <c r="BC38" s="32"/>
      <c r="BD38" s="32"/>
      <c r="BE38" s="32"/>
      <c r="BF38" s="32"/>
      <c r="BG38" s="33"/>
      <c r="BH38" s="32"/>
      <c r="BI38" s="32"/>
      <c r="BJ38" s="32"/>
      <c r="BK38" s="32"/>
      <c r="BL38" s="32"/>
      <c r="BM38" s="32"/>
      <c r="BN38" s="32"/>
      <c r="BO38" s="32"/>
      <c r="BP38" s="32"/>
      <c r="BQ38" s="32"/>
      <c r="BR38" s="33"/>
      <c r="BS38" s="32"/>
      <c r="BT38" s="32"/>
      <c r="BU38" s="32"/>
      <c r="BV38" s="32"/>
      <c r="BW38" s="32"/>
      <c r="BX38" s="32"/>
      <c r="BY38" s="32"/>
      <c r="BZ38" s="32"/>
      <c r="CA38" s="32"/>
      <c r="CB38" s="32"/>
      <c r="CC38" s="33"/>
      <c r="CD38" s="32"/>
      <c r="CE38" s="32"/>
      <c r="CF38" s="32"/>
      <c r="CG38" s="32"/>
      <c r="CH38" s="32"/>
      <c r="CI38" s="32"/>
      <c r="CJ38" s="32"/>
      <c r="CK38" s="32"/>
      <c r="CL38" s="32"/>
      <c r="CM38" s="32"/>
      <c r="CN38" s="33"/>
      <c r="CO38" s="32"/>
      <c r="CP38" s="32"/>
      <c r="CQ38" s="32"/>
      <c r="CR38" s="32"/>
      <c r="CS38" s="32"/>
      <c r="CT38" s="32"/>
      <c r="CU38" s="32"/>
      <c r="CV38" s="32"/>
      <c r="CW38" s="32"/>
      <c r="CX38" s="32"/>
      <c r="CY38" s="33"/>
      <c r="CZ38" s="32"/>
      <c r="DA38" s="32"/>
      <c r="DB38" s="32"/>
      <c r="DC38" s="32"/>
      <c r="DD38" s="32"/>
      <c r="DE38" s="32"/>
      <c r="DF38" s="32"/>
      <c r="DG38" s="32"/>
      <c r="DH38" s="32"/>
      <c r="DI38" s="32"/>
      <c r="DJ38" s="33"/>
      <c r="DK38" s="32"/>
      <c r="DL38" s="32"/>
      <c r="DM38" s="32"/>
      <c r="DN38" s="32"/>
      <c r="DO38" s="32"/>
      <c r="DP38" s="32"/>
      <c r="DQ38" s="32"/>
      <c r="DR38" s="32"/>
      <c r="DS38" s="32"/>
      <c r="DT38" s="32"/>
      <c r="DU38" s="33"/>
      <c r="DV38" s="32"/>
      <c r="DW38" s="32"/>
      <c r="DX38" s="32"/>
      <c r="DY38" s="32"/>
      <c r="DZ38" s="32"/>
      <c r="EA38" s="32"/>
      <c r="EB38" s="32"/>
      <c r="EC38" s="32"/>
      <c r="ED38" s="32"/>
      <c r="EE38" s="32"/>
      <c r="EF38" s="33"/>
      <c r="EG38" s="32"/>
      <c r="EH38" s="32"/>
      <c r="EI38" s="32"/>
      <c r="EJ38" s="32"/>
      <c r="EK38" s="32"/>
      <c r="EL38" s="32"/>
      <c r="EM38" s="32"/>
      <c r="EN38" s="32"/>
      <c r="EO38" s="32"/>
      <c r="EP38" s="32"/>
      <c r="EQ38" s="33"/>
      <c r="ER38" s="32"/>
      <c r="ES38" s="32"/>
      <c r="ET38" s="32"/>
      <c r="EU38" s="32"/>
      <c r="EV38" s="32"/>
      <c r="EW38" s="32"/>
      <c r="EX38" s="32"/>
      <c r="EY38" s="32"/>
      <c r="EZ38" s="32"/>
      <c r="FA38" s="32"/>
      <c r="FB38" s="33"/>
      <c r="FC38" s="32"/>
      <c r="FD38" s="32"/>
      <c r="FE38" s="32"/>
      <c r="FF38" s="32"/>
      <c r="FG38" s="32"/>
      <c r="FH38" s="32"/>
      <c r="FI38" s="32"/>
      <c r="FJ38" s="32"/>
      <c r="FK38" s="32"/>
      <c r="FL38" s="32"/>
      <c r="FM38" s="33"/>
      <c r="FN38" s="32"/>
      <c r="FO38" s="32"/>
      <c r="FP38" s="32"/>
      <c r="FQ38" s="32"/>
      <c r="FR38" s="32"/>
      <c r="FS38" s="32"/>
      <c r="FT38" s="32"/>
      <c r="FU38" s="32"/>
      <c r="FV38" s="32"/>
      <c r="FW38" s="32"/>
      <c r="FX38" s="33"/>
      <c r="FY38" s="32"/>
      <c r="FZ38" s="32"/>
      <c r="GA38" s="32"/>
      <c r="GB38" s="32"/>
      <c r="GC38" s="32"/>
      <c r="GD38" s="32"/>
      <c r="GE38" s="32"/>
      <c r="GF38" s="32"/>
      <c r="GG38" s="32"/>
      <c r="GH38" s="32"/>
      <c r="GI38" s="33"/>
      <c r="GJ38" s="32"/>
      <c r="GK38" s="32"/>
      <c r="GL38" s="32"/>
      <c r="GM38" s="32"/>
      <c r="GN38" s="32"/>
      <c r="GO38" s="32"/>
      <c r="GP38" s="32"/>
      <c r="GQ38" s="32"/>
      <c r="GR38" s="32"/>
      <c r="GS38" s="32"/>
      <c r="GT38" s="33"/>
      <c r="GU38" s="32"/>
      <c r="GV38" s="32"/>
      <c r="GW38" s="32"/>
      <c r="GX38" s="32"/>
      <c r="GY38" s="32"/>
      <c r="GZ38" s="32"/>
      <c r="HA38" s="32"/>
      <c r="HB38" s="32"/>
      <c r="HC38" s="32"/>
      <c r="HD38" s="32"/>
      <c r="HE38" s="33"/>
      <c r="HF38" s="32"/>
      <c r="HG38" s="32"/>
      <c r="HH38" s="32"/>
      <c r="HI38" s="32"/>
      <c r="HJ38" s="32"/>
      <c r="HK38" s="32"/>
      <c r="HL38" s="32"/>
      <c r="HM38" s="32"/>
      <c r="HN38" s="32"/>
      <c r="HO38" s="32"/>
      <c r="HP38" s="33"/>
      <c r="HQ38" s="32"/>
      <c r="HR38" s="32"/>
      <c r="HS38" s="32"/>
      <c r="HT38" s="32"/>
      <c r="HU38" s="32"/>
      <c r="HV38" s="32"/>
      <c r="HW38" s="32"/>
      <c r="HX38" s="32"/>
      <c r="HY38" s="32"/>
      <c r="HZ38" s="32"/>
      <c r="IA38" s="33"/>
      <c r="IB38" s="32"/>
      <c r="IC38" s="32"/>
      <c r="ID38" s="32"/>
      <c r="IE38" s="32"/>
      <c r="IF38" s="32"/>
      <c r="IG38" s="32"/>
      <c r="IH38" s="32"/>
      <c r="II38" s="32"/>
      <c r="IJ38" s="32"/>
      <c r="IK38" s="32"/>
      <c r="IL38" s="33"/>
      <c r="IM38" s="32"/>
      <c r="IN38" s="32"/>
      <c r="IO38" s="32"/>
      <c r="IP38" s="32"/>
      <c r="IQ38" s="32"/>
      <c r="IR38" s="32"/>
      <c r="IS38" s="32"/>
    </row>
    <row r="39" spans="1:253" s="3" customFormat="1" ht="20.100000000000001" customHeight="1">
      <c r="A39" s="22">
        <v>29</v>
      </c>
      <c r="B39" s="7" t="s">
        <v>787</v>
      </c>
      <c r="C39" s="7" t="s">
        <v>789</v>
      </c>
      <c r="D39" s="7">
        <f t="shared" si="1"/>
        <v>7130</v>
      </c>
      <c r="E39" s="12">
        <v>390000134783</v>
      </c>
      <c r="F39" s="12">
        <v>8534</v>
      </c>
      <c r="G39" s="26" t="s">
        <v>11</v>
      </c>
      <c r="H39" s="18">
        <v>3.6</v>
      </c>
      <c r="I39" s="18" t="s">
        <v>11</v>
      </c>
      <c r="J39" s="12">
        <v>408</v>
      </c>
      <c r="K39" s="31">
        <v>5725</v>
      </c>
      <c r="L39" s="30" t="s">
        <v>792</v>
      </c>
      <c r="M39" s="32"/>
      <c r="N39" s="32"/>
      <c r="O39" s="33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3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3"/>
      <c r="AL39" s="32"/>
      <c r="AM39" s="32"/>
      <c r="AN39" s="32"/>
      <c r="AO39" s="32"/>
      <c r="AP39" s="32"/>
      <c r="AQ39" s="32"/>
      <c r="AR39" s="32"/>
      <c r="AS39" s="32"/>
      <c r="AT39" s="32"/>
      <c r="AU39" s="32"/>
      <c r="AV39" s="33"/>
      <c r="AW39" s="32"/>
      <c r="AX39" s="32"/>
      <c r="AY39" s="32"/>
      <c r="AZ39" s="32"/>
      <c r="BA39" s="32"/>
      <c r="BB39" s="32"/>
      <c r="BC39" s="32"/>
      <c r="BD39" s="32"/>
      <c r="BE39" s="32"/>
      <c r="BF39" s="32"/>
      <c r="BG39" s="33"/>
      <c r="BH39" s="32"/>
      <c r="BI39" s="32"/>
      <c r="BJ39" s="32"/>
      <c r="BK39" s="32"/>
      <c r="BL39" s="32"/>
      <c r="BM39" s="32"/>
      <c r="BN39" s="32"/>
      <c r="BO39" s="32"/>
      <c r="BP39" s="32"/>
      <c r="BQ39" s="32"/>
      <c r="BR39" s="33"/>
      <c r="BS39" s="32"/>
      <c r="BT39" s="32"/>
      <c r="BU39" s="32"/>
      <c r="BV39" s="32"/>
      <c r="BW39" s="32"/>
      <c r="BX39" s="32"/>
      <c r="BY39" s="32"/>
      <c r="BZ39" s="32"/>
      <c r="CA39" s="32"/>
      <c r="CB39" s="32"/>
      <c r="CC39" s="33"/>
      <c r="CD39" s="32"/>
      <c r="CE39" s="32"/>
      <c r="CF39" s="32"/>
      <c r="CG39" s="32"/>
      <c r="CH39" s="32"/>
      <c r="CI39" s="32"/>
      <c r="CJ39" s="32"/>
      <c r="CK39" s="32"/>
      <c r="CL39" s="32"/>
      <c r="CM39" s="32"/>
      <c r="CN39" s="33"/>
      <c r="CO39" s="32"/>
      <c r="CP39" s="32"/>
      <c r="CQ39" s="32"/>
      <c r="CR39" s="32"/>
      <c r="CS39" s="32"/>
      <c r="CT39" s="32"/>
      <c r="CU39" s="32"/>
      <c r="CV39" s="32"/>
      <c r="CW39" s="32"/>
      <c r="CX39" s="32"/>
      <c r="CY39" s="33"/>
      <c r="CZ39" s="32"/>
      <c r="DA39" s="32"/>
      <c r="DB39" s="32"/>
      <c r="DC39" s="32"/>
      <c r="DD39" s="32"/>
      <c r="DE39" s="32"/>
      <c r="DF39" s="32"/>
      <c r="DG39" s="32"/>
      <c r="DH39" s="32"/>
      <c r="DI39" s="32"/>
      <c r="DJ39" s="33"/>
      <c r="DK39" s="32"/>
      <c r="DL39" s="32"/>
      <c r="DM39" s="32"/>
      <c r="DN39" s="32"/>
      <c r="DO39" s="32"/>
      <c r="DP39" s="32"/>
      <c r="DQ39" s="32"/>
      <c r="DR39" s="32"/>
      <c r="DS39" s="32"/>
      <c r="DT39" s="32"/>
      <c r="DU39" s="33"/>
      <c r="DV39" s="32"/>
      <c r="DW39" s="32"/>
      <c r="DX39" s="32"/>
      <c r="DY39" s="32"/>
      <c r="DZ39" s="32"/>
      <c r="EA39" s="32"/>
      <c r="EB39" s="32"/>
      <c r="EC39" s="32"/>
      <c r="ED39" s="32"/>
      <c r="EE39" s="32"/>
      <c r="EF39" s="33"/>
      <c r="EG39" s="32"/>
      <c r="EH39" s="32"/>
      <c r="EI39" s="32"/>
      <c r="EJ39" s="32"/>
      <c r="EK39" s="32"/>
      <c r="EL39" s="32"/>
      <c r="EM39" s="32"/>
      <c r="EN39" s="32"/>
      <c r="EO39" s="32"/>
      <c r="EP39" s="32"/>
      <c r="EQ39" s="33"/>
      <c r="ER39" s="32"/>
      <c r="ES39" s="32"/>
      <c r="ET39" s="32"/>
      <c r="EU39" s="32"/>
      <c r="EV39" s="32"/>
      <c r="EW39" s="32"/>
      <c r="EX39" s="32"/>
      <c r="EY39" s="32"/>
      <c r="EZ39" s="32"/>
      <c r="FA39" s="32"/>
      <c r="FB39" s="33"/>
      <c r="FC39" s="32"/>
      <c r="FD39" s="32"/>
      <c r="FE39" s="32"/>
      <c r="FF39" s="32"/>
      <c r="FG39" s="32"/>
      <c r="FH39" s="32"/>
      <c r="FI39" s="32"/>
      <c r="FJ39" s="32"/>
      <c r="FK39" s="32"/>
      <c r="FL39" s="32"/>
      <c r="FM39" s="33"/>
      <c r="FN39" s="32"/>
      <c r="FO39" s="32"/>
      <c r="FP39" s="32"/>
      <c r="FQ39" s="32"/>
      <c r="FR39" s="32"/>
      <c r="FS39" s="32"/>
      <c r="FT39" s="32"/>
      <c r="FU39" s="32"/>
      <c r="FV39" s="32"/>
      <c r="FW39" s="32"/>
      <c r="FX39" s="33"/>
      <c r="FY39" s="32"/>
      <c r="FZ39" s="32"/>
      <c r="GA39" s="32"/>
      <c r="GB39" s="32"/>
      <c r="GC39" s="32"/>
      <c r="GD39" s="32"/>
      <c r="GE39" s="32"/>
      <c r="GF39" s="32"/>
      <c r="GG39" s="32"/>
      <c r="GH39" s="32"/>
      <c r="GI39" s="33"/>
      <c r="GJ39" s="32"/>
      <c r="GK39" s="32"/>
      <c r="GL39" s="32"/>
      <c r="GM39" s="32"/>
      <c r="GN39" s="32"/>
      <c r="GO39" s="32"/>
      <c r="GP39" s="32"/>
      <c r="GQ39" s="32"/>
      <c r="GR39" s="32"/>
      <c r="GS39" s="32"/>
      <c r="GT39" s="33"/>
      <c r="GU39" s="32"/>
      <c r="GV39" s="32"/>
      <c r="GW39" s="32"/>
      <c r="GX39" s="32"/>
      <c r="GY39" s="32"/>
      <c r="GZ39" s="32"/>
      <c r="HA39" s="32"/>
      <c r="HB39" s="32"/>
      <c r="HC39" s="32"/>
      <c r="HD39" s="32"/>
      <c r="HE39" s="33"/>
      <c r="HF39" s="32"/>
      <c r="HG39" s="32"/>
      <c r="HH39" s="32"/>
      <c r="HI39" s="32"/>
      <c r="HJ39" s="32"/>
      <c r="HK39" s="32"/>
      <c r="HL39" s="32"/>
      <c r="HM39" s="32"/>
      <c r="HN39" s="32"/>
      <c r="HO39" s="32"/>
      <c r="HP39" s="33"/>
      <c r="HQ39" s="32"/>
      <c r="HR39" s="32"/>
      <c r="HS39" s="32"/>
      <c r="HT39" s="32"/>
      <c r="HU39" s="32"/>
      <c r="HV39" s="32"/>
      <c r="HW39" s="32"/>
      <c r="HX39" s="32"/>
      <c r="HY39" s="32"/>
      <c r="HZ39" s="32"/>
      <c r="IA39" s="33"/>
      <c r="IB39" s="32"/>
      <c r="IC39" s="32"/>
      <c r="ID39" s="32"/>
      <c r="IE39" s="32"/>
      <c r="IF39" s="32"/>
      <c r="IG39" s="32"/>
      <c r="IH39" s="32"/>
      <c r="II39" s="32"/>
      <c r="IJ39" s="32"/>
      <c r="IK39" s="32"/>
      <c r="IL39" s="33"/>
      <c r="IM39" s="32"/>
      <c r="IN39" s="32"/>
      <c r="IO39" s="32"/>
      <c r="IP39" s="32"/>
      <c r="IQ39" s="32"/>
      <c r="IR39" s="32"/>
      <c r="IS39" s="32"/>
    </row>
    <row r="40" spans="1:253" s="3" customFormat="1" ht="20.100000000000001" customHeight="1">
      <c r="A40" s="22">
        <v>30</v>
      </c>
      <c r="B40" s="7" t="s">
        <v>850</v>
      </c>
      <c r="C40" s="7" t="s">
        <v>683</v>
      </c>
      <c r="D40" s="7">
        <f t="shared" si="1"/>
        <v>7272</v>
      </c>
      <c r="E40" s="12" t="s">
        <v>851</v>
      </c>
      <c r="F40" s="12">
        <v>8513</v>
      </c>
      <c r="G40" s="26" t="s">
        <v>11</v>
      </c>
      <c r="H40" s="18" t="s">
        <v>11</v>
      </c>
      <c r="I40" s="18" t="s">
        <v>11</v>
      </c>
      <c r="J40" s="7">
        <v>392</v>
      </c>
      <c r="K40" s="12">
        <v>6030</v>
      </c>
      <c r="L40" s="30" t="s">
        <v>208</v>
      </c>
      <c r="M40" s="32"/>
      <c r="N40" s="32"/>
      <c r="O40" s="33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3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3"/>
      <c r="AL40" s="32"/>
      <c r="AM40" s="32"/>
      <c r="AN40" s="32"/>
      <c r="AO40" s="32"/>
      <c r="AP40" s="32"/>
      <c r="AQ40" s="32"/>
      <c r="AR40" s="32"/>
      <c r="AS40" s="32"/>
      <c r="AT40" s="32"/>
      <c r="AU40" s="32"/>
      <c r="AV40" s="33"/>
      <c r="AW40" s="32"/>
      <c r="AX40" s="32"/>
      <c r="AY40" s="32"/>
      <c r="AZ40" s="32"/>
      <c r="BA40" s="32"/>
      <c r="BB40" s="32"/>
      <c r="BC40" s="32"/>
      <c r="BD40" s="32"/>
      <c r="BE40" s="32"/>
      <c r="BF40" s="32"/>
      <c r="BG40" s="33"/>
      <c r="BH40" s="32"/>
      <c r="BI40" s="32"/>
      <c r="BJ40" s="32"/>
      <c r="BK40" s="32"/>
      <c r="BL40" s="32"/>
      <c r="BM40" s="32"/>
      <c r="BN40" s="32"/>
      <c r="BO40" s="32"/>
      <c r="BP40" s="32"/>
      <c r="BQ40" s="32"/>
      <c r="BR40" s="33"/>
      <c r="BS40" s="32"/>
      <c r="BT40" s="32"/>
      <c r="BU40" s="32"/>
      <c r="BV40" s="32"/>
      <c r="BW40" s="32"/>
      <c r="BX40" s="32"/>
      <c r="BY40" s="32"/>
      <c r="BZ40" s="32"/>
      <c r="CA40" s="32"/>
      <c r="CB40" s="32"/>
      <c r="CC40" s="33"/>
      <c r="CD40" s="32"/>
      <c r="CE40" s="32"/>
      <c r="CF40" s="32"/>
      <c r="CG40" s="32"/>
      <c r="CH40" s="32"/>
      <c r="CI40" s="32"/>
      <c r="CJ40" s="32"/>
      <c r="CK40" s="32"/>
      <c r="CL40" s="32"/>
      <c r="CM40" s="32"/>
      <c r="CN40" s="33"/>
      <c r="CO40" s="32"/>
      <c r="CP40" s="32"/>
      <c r="CQ40" s="32"/>
      <c r="CR40" s="32"/>
      <c r="CS40" s="32"/>
      <c r="CT40" s="32"/>
      <c r="CU40" s="32"/>
      <c r="CV40" s="32"/>
      <c r="CW40" s="32"/>
      <c r="CX40" s="32"/>
      <c r="CY40" s="33"/>
      <c r="CZ40" s="32"/>
      <c r="DA40" s="32"/>
      <c r="DB40" s="32"/>
      <c r="DC40" s="32"/>
      <c r="DD40" s="32"/>
      <c r="DE40" s="32"/>
      <c r="DF40" s="32"/>
      <c r="DG40" s="32"/>
      <c r="DH40" s="32"/>
      <c r="DI40" s="32"/>
      <c r="DJ40" s="33"/>
      <c r="DK40" s="32"/>
      <c r="DL40" s="32"/>
      <c r="DM40" s="32"/>
      <c r="DN40" s="32"/>
      <c r="DO40" s="32"/>
      <c r="DP40" s="32"/>
      <c r="DQ40" s="32"/>
      <c r="DR40" s="32"/>
      <c r="DS40" s="32"/>
      <c r="DT40" s="32"/>
      <c r="DU40" s="33"/>
      <c r="DV40" s="32"/>
      <c r="DW40" s="32"/>
      <c r="DX40" s="32"/>
      <c r="DY40" s="32"/>
      <c r="DZ40" s="32"/>
      <c r="EA40" s="32"/>
      <c r="EB40" s="32"/>
      <c r="EC40" s="32"/>
      <c r="ED40" s="32"/>
      <c r="EE40" s="32"/>
      <c r="EF40" s="33"/>
      <c r="EG40" s="32"/>
      <c r="EH40" s="32"/>
      <c r="EI40" s="32"/>
      <c r="EJ40" s="32"/>
      <c r="EK40" s="32"/>
      <c r="EL40" s="32"/>
      <c r="EM40" s="32"/>
      <c r="EN40" s="32"/>
      <c r="EO40" s="32"/>
      <c r="EP40" s="32"/>
      <c r="EQ40" s="33"/>
      <c r="ER40" s="32"/>
      <c r="ES40" s="32"/>
      <c r="ET40" s="32"/>
      <c r="EU40" s="32"/>
      <c r="EV40" s="32"/>
      <c r="EW40" s="32"/>
      <c r="EX40" s="32"/>
      <c r="EY40" s="32"/>
      <c r="EZ40" s="32"/>
      <c r="FA40" s="32"/>
      <c r="FB40" s="33"/>
      <c r="FC40" s="32"/>
      <c r="FD40" s="32"/>
      <c r="FE40" s="32"/>
      <c r="FF40" s="32"/>
      <c r="FG40" s="32"/>
      <c r="FH40" s="32"/>
      <c r="FI40" s="32"/>
      <c r="FJ40" s="32"/>
      <c r="FK40" s="32"/>
      <c r="FL40" s="32"/>
      <c r="FM40" s="33"/>
      <c r="FN40" s="32"/>
      <c r="FO40" s="32"/>
      <c r="FP40" s="32"/>
      <c r="FQ40" s="32"/>
      <c r="FR40" s="32"/>
      <c r="FS40" s="32"/>
      <c r="FT40" s="32"/>
      <c r="FU40" s="32"/>
      <c r="FV40" s="32"/>
      <c r="FW40" s="32"/>
      <c r="FX40" s="33"/>
      <c r="FY40" s="32"/>
      <c r="FZ40" s="32"/>
      <c r="GA40" s="32"/>
      <c r="GB40" s="32"/>
      <c r="GC40" s="32"/>
      <c r="GD40" s="32"/>
      <c r="GE40" s="32"/>
      <c r="GF40" s="32"/>
      <c r="GG40" s="32"/>
      <c r="GH40" s="32"/>
      <c r="GI40" s="33"/>
      <c r="GJ40" s="32"/>
      <c r="GK40" s="32"/>
      <c r="GL40" s="32"/>
      <c r="GM40" s="32"/>
      <c r="GN40" s="32"/>
      <c r="GO40" s="32"/>
      <c r="GP40" s="32"/>
      <c r="GQ40" s="32"/>
      <c r="GR40" s="32"/>
      <c r="GS40" s="32"/>
      <c r="GT40" s="33"/>
      <c r="GU40" s="32"/>
      <c r="GV40" s="32"/>
      <c r="GW40" s="32"/>
      <c r="GX40" s="32"/>
      <c r="GY40" s="32"/>
      <c r="GZ40" s="32"/>
      <c r="HA40" s="32"/>
      <c r="HB40" s="32"/>
      <c r="HC40" s="32"/>
      <c r="HD40" s="32"/>
      <c r="HE40" s="33"/>
      <c r="HF40" s="32"/>
      <c r="HG40" s="32"/>
      <c r="HH40" s="32"/>
      <c r="HI40" s="32"/>
      <c r="HJ40" s="32"/>
      <c r="HK40" s="32"/>
      <c r="HL40" s="32"/>
      <c r="HM40" s="32"/>
      <c r="HN40" s="32"/>
      <c r="HO40" s="32"/>
      <c r="HP40" s="33"/>
      <c r="HQ40" s="32"/>
      <c r="HR40" s="32"/>
      <c r="HS40" s="32"/>
      <c r="HT40" s="32"/>
      <c r="HU40" s="32"/>
      <c r="HV40" s="32"/>
      <c r="HW40" s="32"/>
      <c r="HX40" s="32"/>
      <c r="HY40" s="32"/>
      <c r="HZ40" s="32"/>
      <c r="IA40" s="33"/>
      <c r="IB40" s="32"/>
      <c r="IC40" s="32"/>
      <c r="ID40" s="32"/>
      <c r="IE40" s="32"/>
      <c r="IF40" s="32"/>
      <c r="IG40" s="32"/>
      <c r="IH40" s="32"/>
      <c r="II40" s="32"/>
      <c r="IJ40" s="32"/>
      <c r="IK40" s="32"/>
      <c r="IL40" s="33"/>
      <c r="IM40" s="32"/>
      <c r="IN40" s="32"/>
      <c r="IO40" s="32"/>
      <c r="IP40" s="32"/>
      <c r="IQ40" s="32"/>
      <c r="IR40" s="32"/>
      <c r="IS40" s="32"/>
    </row>
    <row r="41" spans="1:253" s="3" customFormat="1" ht="20.100000000000001" customHeight="1">
      <c r="A41" s="22">
        <v>31</v>
      </c>
      <c r="B41" s="7" t="s">
        <v>318</v>
      </c>
      <c r="C41" s="7" t="s">
        <v>319</v>
      </c>
      <c r="D41" s="7">
        <f t="shared" si="1"/>
        <v>7658</v>
      </c>
      <c r="E41" s="12">
        <v>74879724</v>
      </c>
      <c r="F41" s="12">
        <v>8455</v>
      </c>
      <c r="G41" s="26" t="s">
        <v>11</v>
      </c>
      <c r="H41" s="18" t="s">
        <v>11</v>
      </c>
      <c r="I41" s="26" t="s">
        <v>11</v>
      </c>
      <c r="J41" s="7">
        <v>396</v>
      </c>
      <c r="K41" s="12">
        <v>6861</v>
      </c>
      <c r="L41" s="30" t="s">
        <v>208</v>
      </c>
      <c r="M41" s="32"/>
      <c r="N41" s="32"/>
      <c r="O41" s="33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3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3"/>
      <c r="AL41" s="32"/>
      <c r="AM41" s="32"/>
      <c r="AN41" s="32"/>
      <c r="AO41" s="32"/>
      <c r="AP41" s="32"/>
      <c r="AQ41" s="32"/>
      <c r="AR41" s="32"/>
      <c r="AS41" s="32"/>
      <c r="AT41" s="32"/>
      <c r="AU41" s="32"/>
      <c r="AV41" s="33"/>
      <c r="AW41" s="32"/>
      <c r="AX41" s="32"/>
      <c r="AY41" s="32"/>
      <c r="AZ41" s="32"/>
      <c r="BA41" s="32"/>
      <c r="BB41" s="32"/>
      <c r="BC41" s="32"/>
      <c r="BD41" s="32"/>
      <c r="BE41" s="32"/>
      <c r="BF41" s="32"/>
      <c r="BG41" s="33"/>
      <c r="BH41" s="32"/>
      <c r="BI41" s="32"/>
      <c r="BJ41" s="32"/>
      <c r="BK41" s="32"/>
      <c r="BL41" s="32"/>
      <c r="BM41" s="32"/>
      <c r="BN41" s="32"/>
      <c r="BO41" s="32"/>
      <c r="BP41" s="32"/>
      <c r="BQ41" s="32"/>
      <c r="BR41" s="33"/>
      <c r="BS41" s="32"/>
      <c r="BT41" s="32"/>
      <c r="BU41" s="32"/>
      <c r="BV41" s="32"/>
      <c r="BW41" s="32"/>
      <c r="BX41" s="32"/>
      <c r="BY41" s="32"/>
      <c r="BZ41" s="32"/>
      <c r="CA41" s="32"/>
      <c r="CB41" s="32"/>
      <c r="CC41" s="33"/>
      <c r="CD41" s="32"/>
      <c r="CE41" s="32"/>
      <c r="CF41" s="32"/>
      <c r="CG41" s="32"/>
      <c r="CH41" s="32"/>
      <c r="CI41" s="32"/>
      <c r="CJ41" s="32"/>
      <c r="CK41" s="32"/>
      <c r="CL41" s="32"/>
      <c r="CM41" s="32"/>
      <c r="CN41" s="33"/>
      <c r="CO41" s="32"/>
      <c r="CP41" s="32"/>
      <c r="CQ41" s="32"/>
      <c r="CR41" s="32"/>
      <c r="CS41" s="32"/>
      <c r="CT41" s="32"/>
      <c r="CU41" s="32"/>
      <c r="CV41" s="32"/>
      <c r="CW41" s="32"/>
      <c r="CX41" s="32"/>
      <c r="CY41" s="33"/>
      <c r="CZ41" s="32"/>
      <c r="DA41" s="32"/>
      <c r="DB41" s="32"/>
      <c r="DC41" s="32"/>
      <c r="DD41" s="32"/>
      <c r="DE41" s="32"/>
      <c r="DF41" s="32"/>
      <c r="DG41" s="32"/>
      <c r="DH41" s="32"/>
      <c r="DI41" s="32"/>
      <c r="DJ41" s="33"/>
      <c r="DK41" s="32"/>
      <c r="DL41" s="32"/>
      <c r="DM41" s="32"/>
      <c r="DN41" s="32"/>
      <c r="DO41" s="32"/>
      <c r="DP41" s="32"/>
      <c r="DQ41" s="32"/>
      <c r="DR41" s="32"/>
      <c r="DS41" s="32"/>
      <c r="DT41" s="32"/>
      <c r="DU41" s="33"/>
      <c r="DV41" s="32"/>
      <c r="DW41" s="32"/>
      <c r="DX41" s="32"/>
      <c r="DY41" s="32"/>
      <c r="DZ41" s="32"/>
      <c r="EA41" s="32"/>
      <c r="EB41" s="32"/>
      <c r="EC41" s="32"/>
      <c r="ED41" s="32"/>
      <c r="EE41" s="32"/>
      <c r="EF41" s="33"/>
      <c r="EG41" s="32"/>
      <c r="EH41" s="32"/>
      <c r="EI41" s="32"/>
      <c r="EJ41" s="32"/>
      <c r="EK41" s="32"/>
      <c r="EL41" s="32"/>
      <c r="EM41" s="32"/>
      <c r="EN41" s="32"/>
      <c r="EO41" s="32"/>
      <c r="EP41" s="32"/>
      <c r="EQ41" s="33"/>
      <c r="ER41" s="32"/>
      <c r="ES41" s="32"/>
      <c r="ET41" s="32"/>
      <c r="EU41" s="32"/>
      <c r="EV41" s="32"/>
      <c r="EW41" s="32"/>
      <c r="EX41" s="32"/>
      <c r="EY41" s="32"/>
      <c r="EZ41" s="32"/>
      <c r="FA41" s="32"/>
      <c r="FB41" s="33"/>
      <c r="FC41" s="32"/>
      <c r="FD41" s="32"/>
      <c r="FE41" s="32"/>
      <c r="FF41" s="32"/>
      <c r="FG41" s="32"/>
      <c r="FH41" s="32"/>
      <c r="FI41" s="32"/>
      <c r="FJ41" s="32"/>
      <c r="FK41" s="32"/>
      <c r="FL41" s="32"/>
      <c r="FM41" s="33"/>
      <c r="FN41" s="32"/>
      <c r="FO41" s="32"/>
      <c r="FP41" s="32"/>
      <c r="FQ41" s="32"/>
      <c r="FR41" s="32"/>
      <c r="FS41" s="32"/>
      <c r="FT41" s="32"/>
      <c r="FU41" s="32"/>
      <c r="FV41" s="32"/>
      <c r="FW41" s="32"/>
      <c r="FX41" s="33"/>
      <c r="FY41" s="32"/>
      <c r="FZ41" s="32"/>
      <c r="GA41" s="32"/>
      <c r="GB41" s="32"/>
      <c r="GC41" s="32"/>
      <c r="GD41" s="32"/>
      <c r="GE41" s="32"/>
      <c r="GF41" s="32"/>
      <c r="GG41" s="32"/>
      <c r="GH41" s="32"/>
      <c r="GI41" s="33"/>
      <c r="GJ41" s="32"/>
      <c r="GK41" s="32"/>
      <c r="GL41" s="32"/>
      <c r="GM41" s="32"/>
      <c r="GN41" s="32"/>
      <c r="GO41" s="32"/>
      <c r="GP41" s="32"/>
      <c r="GQ41" s="32"/>
      <c r="GR41" s="32"/>
      <c r="GS41" s="32"/>
      <c r="GT41" s="33"/>
      <c r="GU41" s="32"/>
      <c r="GV41" s="32"/>
      <c r="GW41" s="32"/>
      <c r="GX41" s="32"/>
      <c r="GY41" s="32"/>
      <c r="GZ41" s="32"/>
      <c r="HA41" s="32"/>
      <c r="HB41" s="32"/>
      <c r="HC41" s="32"/>
      <c r="HD41" s="32"/>
      <c r="HE41" s="33"/>
      <c r="HF41" s="32"/>
      <c r="HG41" s="32"/>
      <c r="HH41" s="32"/>
      <c r="HI41" s="32"/>
      <c r="HJ41" s="32"/>
      <c r="HK41" s="32"/>
      <c r="HL41" s="32"/>
      <c r="HM41" s="32"/>
      <c r="HN41" s="32"/>
      <c r="HO41" s="32"/>
      <c r="HP41" s="33"/>
      <c r="HQ41" s="32"/>
      <c r="HR41" s="32"/>
      <c r="HS41" s="32"/>
      <c r="HT41" s="32"/>
      <c r="HU41" s="32"/>
      <c r="HV41" s="32"/>
      <c r="HW41" s="32"/>
      <c r="HX41" s="32"/>
      <c r="HY41" s="32"/>
      <c r="HZ41" s="32"/>
      <c r="IA41" s="33"/>
      <c r="IB41" s="32"/>
      <c r="IC41" s="32"/>
      <c r="ID41" s="32"/>
      <c r="IE41" s="32"/>
      <c r="IF41" s="32"/>
      <c r="IG41" s="32"/>
      <c r="IH41" s="32"/>
      <c r="II41" s="32"/>
      <c r="IJ41" s="32"/>
      <c r="IK41" s="32"/>
      <c r="IL41" s="33"/>
      <c r="IM41" s="32"/>
      <c r="IN41" s="32"/>
      <c r="IO41" s="32"/>
      <c r="IP41" s="32"/>
      <c r="IQ41" s="32"/>
      <c r="IR41" s="32"/>
      <c r="IS41" s="32"/>
    </row>
    <row r="42" spans="1:253" s="3" customFormat="1" ht="20.100000000000001" customHeight="1">
      <c r="A42" s="22">
        <v>32</v>
      </c>
      <c r="B42" s="7" t="s">
        <v>559</v>
      </c>
      <c r="C42" s="7" t="s">
        <v>103</v>
      </c>
      <c r="D42" s="7">
        <f t="shared" si="1"/>
        <v>7230</v>
      </c>
      <c r="E42" s="12" t="s">
        <v>578</v>
      </c>
      <c r="F42" s="12">
        <v>8429</v>
      </c>
      <c r="G42" s="26" t="s">
        <v>11</v>
      </c>
      <c r="H42" s="24" t="s">
        <v>11</v>
      </c>
      <c r="I42" s="12" t="s">
        <v>11</v>
      </c>
      <c r="J42" s="7" t="s">
        <v>270</v>
      </c>
      <c r="K42" s="31">
        <v>6031</v>
      </c>
      <c r="L42" s="30" t="s">
        <v>208</v>
      </c>
      <c r="M42" s="32"/>
      <c r="N42" s="32"/>
      <c r="O42" s="33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3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3"/>
      <c r="AL42" s="32"/>
      <c r="AM42" s="32"/>
      <c r="AN42" s="32"/>
      <c r="AO42" s="32"/>
      <c r="AP42" s="32"/>
      <c r="AQ42" s="32"/>
      <c r="AR42" s="32"/>
      <c r="AS42" s="32"/>
      <c r="AT42" s="32"/>
      <c r="AU42" s="32"/>
      <c r="AV42" s="33"/>
      <c r="AW42" s="32"/>
      <c r="AX42" s="32"/>
      <c r="AY42" s="32"/>
      <c r="AZ42" s="32"/>
      <c r="BA42" s="32"/>
      <c r="BB42" s="32"/>
      <c r="BC42" s="32"/>
      <c r="BD42" s="32"/>
      <c r="BE42" s="32"/>
      <c r="BF42" s="32"/>
      <c r="BG42" s="33"/>
      <c r="BH42" s="32"/>
      <c r="BI42" s="32"/>
      <c r="BJ42" s="32"/>
      <c r="BK42" s="32"/>
      <c r="BL42" s="32"/>
      <c r="BM42" s="32"/>
      <c r="BN42" s="32"/>
      <c r="BO42" s="32"/>
      <c r="BP42" s="32"/>
      <c r="BQ42" s="32"/>
      <c r="BR42" s="33"/>
      <c r="BS42" s="32"/>
      <c r="BT42" s="32"/>
      <c r="BU42" s="32"/>
      <c r="BV42" s="32"/>
      <c r="BW42" s="32"/>
      <c r="BX42" s="32"/>
      <c r="BY42" s="32"/>
      <c r="BZ42" s="32"/>
      <c r="CA42" s="32"/>
      <c r="CB42" s="32"/>
      <c r="CC42" s="33"/>
      <c r="CD42" s="32"/>
      <c r="CE42" s="32"/>
      <c r="CF42" s="32"/>
      <c r="CG42" s="32"/>
      <c r="CH42" s="32"/>
      <c r="CI42" s="32"/>
      <c r="CJ42" s="32"/>
      <c r="CK42" s="32"/>
      <c r="CL42" s="32"/>
      <c r="CM42" s="32"/>
      <c r="CN42" s="33"/>
      <c r="CO42" s="32"/>
      <c r="CP42" s="32"/>
      <c r="CQ42" s="32"/>
      <c r="CR42" s="32"/>
      <c r="CS42" s="32"/>
      <c r="CT42" s="32"/>
      <c r="CU42" s="32"/>
      <c r="CV42" s="32"/>
      <c r="CW42" s="32"/>
      <c r="CX42" s="32"/>
      <c r="CY42" s="33"/>
      <c r="CZ42" s="32"/>
      <c r="DA42" s="32"/>
      <c r="DB42" s="32"/>
      <c r="DC42" s="32"/>
      <c r="DD42" s="32"/>
      <c r="DE42" s="32"/>
      <c r="DF42" s="32"/>
      <c r="DG42" s="32"/>
      <c r="DH42" s="32"/>
      <c r="DI42" s="32"/>
      <c r="DJ42" s="33"/>
      <c r="DK42" s="32"/>
      <c r="DL42" s="32"/>
      <c r="DM42" s="32"/>
      <c r="DN42" s="32"/>
      <c r="DO42" s="32"/>
      <c r="DP42" s="32"/>
      <c r="DQ42" s="32"/>
      <c r="DR42" s="32"/>
      <c r="DS42" s="32"/>
      <c r="DT42" s="32"/>
      <c r="DU42" s="33"/>
      <c r="DV42" s="32"/>
      <c r="DW42" s="32"/>
      <c r="DX42" s="32"/>
      <c r="DY42" s="32"/>
      <c r="DZ42" s="32"/>
      <c r="EA42" s="32"/>
      <c r="EB42" s="32"/>
      <c r="EC42" s="32"/>
      <c r="ED42" s="32"/>
      <c r="EE42" s="32"/>
      <c r="EF42" s="33"/>
      <c r="EG42" s="32"/>
      <c r="EH42" s="32"/>
      <c r="EI42" s="32"/>
      <c r="EJ42" s="32"/>
      <c r="EK42" s="32"/>
      <c r="EL42" s="32"/>
      <c r="EM42" s="32"/>
      <c r="EN42" s="32"/>
      <c r="EO42" s="32"/>
      <c r="EP42" s="32"/>
      <c r="EQ42" s="33"/>
      <c r="ER42" s="32"/>
      <c r="ES42" s="32"/>
      <c r="ET42" s="32"/>
      <c r="EU42" s="32"/>
      <c r="EV42" s="32"/>
      <c r="EW42" s="32"/>
      <c r="EX42" s="32"/>
      <c r="EY42" s="32"/>
      <c r="EZ42" s="32"/>
      <c r="FA42" s="32"/>
      <c r="FB42" s="33"/>
      <c r="FC42" s="32"/>
      <c r="FD42" s="32"/>
      <c r="FE42" s="32"/>
      <c r="FF42" s="32"/>
      <c r="FG42" s="32"/>
      <c r="FH42" s="32"/>
      <c r="FI42" s="32"/>
      <c r="FJ42" s="32"/>
      <c r="FK42" s="32"/>
      <c r="FL42" s="32"/>
      <c r="FM42" s="33"/>
      <c r="FN42" s="32"/>
      <c r="FO42" s="32"/>
      <c r="FP42" s="32"/>
      <c r="FQ42" s="32"/>
      <c r="FR42" s="32"/>
      <c r="FS42" s="32"/>
      <c r="FT42" s="32"/>
      <c r="FU42" s="32"/>
      <c r="FV42" s="32"/>
      <c r="FW42" s="32"/>
      <c r="FX42" s="33"/>
      <c r="FY42" s="32"/>
      <c r="FZ42" s="32"/>
      <c r="GA42" s="32"/>
      <c r="GB42" s="32"/>
      <c r="GC42" s="32"/>
      <c r="GD42" s="32"/>
      <c r="GE42" s="32"/>
      <c r="GF42" s="32"/>
      <c r="GG42" s="32"/>
      <c r="GH42" s="32"/>
      <c r="GI42" s="33"/>
      <c r="GJ42" s="32"/>
      <c r="GK42" s="32"/>
      <c r="GL42" s="32"/>
      <c r="GM42" s="32"/>
      <c r="GN42" s="32"/>
      <c r="GO42" s="32"/>
      <c r="GP42" s="32"/>
      <c r="GQ42" s="32"/>
      <c r="GR42" s="32"/>
      <c r="GS42" s="32"/>
      <c r="GT42" s="33"/>
      <c r="GU42" s="32"/>
      <c r="GV42" s="32"/>
      <c r="GW42" s="32"/>
      <c r="GX42" s="32"/>
      <c r="GY42" s="32"/>
      <c r="GZ42" s="32"/>
      <c r="HA42" s="32"/>
      <c r="HB42" s="32"/>
      <c r="HC42" s="32"/>
      <c r="HD42" s="32"/>
      <c r="HE42" s="33"/>
      <c r="HF42" s="32"/>
      <c r="HG42" s="32"/>
      <c r="HH42" s="32"/>
      <c r="HI42" s="32"/>
      <c r="HJ42" s="32"/>
      <c r="HK42" s="32"/>
      <c r="HL42" s="32"/>
      <c r="HM42" s="32"/>
      <c r="HN42" s="32"/>
      <c r="HO42" s="32"/>
      <c r="HP42" s="33"/>
      <c r="HQ42" s="32"/>
      <c r="HR42" s="32"/>
      <c r="HS42" s="32"/>
      <c r="HT42" s="32"/>
      <c r="HU42" s="32"/>
      <c r="HV42" s="32"/>
      <c r="HW42" s="32"/>
      <c r="HX42" s="32"/>
      <c r="HY42" s="32"/>
      <c r="HZ42" s="32"/>
      <c r="IA42" s="33"/>
      <c r="IB42" s="32"/>
      <c r="IC42" s="32"/>
      <c r="ID42" s="32"/>
      <c r="IE42" s="32"/>
      <c r="IF42" s="32"/>
      <c r="IG42" s="32"/>
      <c r="IH42" s="32"/>
      <c r="II42" s="32"/>
      <c r="IJ42" s="32"/>
      <c r="IK42" s="32"/>
      <c r="IL42" s="33"/>
      <c r="IM42" s="32"/>
      <c r="IN42" s="32"/>
      <c r="IO42" s="32"/>
      <c r="IP42" s="32"/>
      <c r="IQ42" s="32"/>
      <c r="IR42" s="32"/>
      <c r="IS42" s="32"/>
    </row>
    <row r="43" spans="1:253" s="3" customFormat="1" ht="20.100000000000001" customHeight="1">
      <c r="A43" s="22">
        <v>33</v>
      </c>
      <c r="B43" s="7" t="s">
        <v>716</v>
      </c>
      <c r="C43" s="7" t="s">
        <v>717</v>
      </c>
      <c r="D43" s="7">
        <f t="shared" si="1"/>
        <v>7635</v>
      </c>
      <c r="E43" s="12" t="s">
        <v>718</v>
      </c>
      <c r="F43" s="12">
        <v>8389</v>
      </c>
      <c r="G43" s="26" t="s">
        <v>11</v>
      </c>
      <c r="H43" s="18">
        <v>3.6</v>
      </c>
      <c r="I43" s="18"/>
      <c r="J43" s="12">
        <v>423</v>
      </c>
      <c r="K43" s="31">
        <v>6881</v>
      </c>
      <c r="L43" s="30" t="s">
        <v>208</v>
      </c>
      <c r="M43" s="32"/>
      <c r="N43" s="32"/>
      <c r="O43" s="33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3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3"/>
      <c r="AL43" s="32"/>
      <c r="AM43" s="32"/>
      <c r="AN43" s="32"/>
      <c r="AO43" s="32"/>
      <c r="AP43" s="32"/>
      <c r="AQ43" s="32"/>
      <c r="AR43" s="32"/>
      <c r="AS43" s="32"/>
      <c r="AT43" s="32"/>
      <c r="AU43" s="32"/>
      <c r="AV43" s="33"/>
      <c r="AW43" s="32"/>
      <c r="AX43" s="32"/>
      <c r="AY43" s="32"/>
      <c r="AZ43" s="32"/>
      <c r="BA43" s="32"/>
      <c r="BB43" s="32"/>
      <c r="BC43" s="32"/>
      <c r="BD43" s="32"/>
      <c r="BE43" s="32"/>
      <c r="BF43" s="32"/>
      <c r="BG43" s="33"/>
      <c r="BH43" s="32"/>
      <c r="BI43" s="32"/>
      <c r="BJ43" s="32"/>
      <c r="BK43" s="32"/>
      <c r="BL43" s="32"/>
      <c r="BM43" s="32"/>
      <c r="BN43" s="32"/>
      <c r="BO43" s="32"/>
      <c r="BP43" s="32"/>
      <c r="BQ43" s="32"/>
      <c r="BR43" s="33"/>
      <c r="BS43" s="32"/>
      <c r="BT43" s="32"/>
      <c r="BU43" s="32"/>
      <c r="BV43" s="32"/>
      <c r="BW43" s="32"/>
      <c r="BX43" s="32"/>
      <c r="BY43" s="32"/>
      <c r="BZ43" s="32"/>
      <c r="CA43" s="32"/>
      <c r="CB43" s="32"/>
      <c r="CC43" s="33"/>
      <c r="CD43" s="32"/>
      <c r="CE43" s="32"/>
      <c r="CF43" s="32"/>
      <c r="CG43" s="32"/>
      <c r="CH43" s="32"/>
      <c r="CI43" s="32"/>
      <c r="CJ43" s="32"/>
      <c r="CK43" s="32"/>
      <c r="CL43" s="32"/>
      <c r="CM43" s="32"/>
      <c r="CN43" s="33"/>
      <c r="CO43" s="32"/>
      <c r="CP43" s="32"/>
      <c r="CQ43" s="32"/>
      <c r="CR43" s="32"/>
      <c r="CS43" s="32"/>
      <c r="CT43" s="32"/>
      <c r="CU43" s="32"/>
      <c r="CV43" s="32"/>
      <c r="CW43" s="32"/>
      <c r="CX43" s="32"/>
      <c r="CY43" s="33"/>
      <c r="CZ43" s="32"/>
      <c r="DA43" s="32"/>
      <c r="DB43" s="32"/>
      <c r="DC43" s="32"/>
      <c r="DD43" s="32"/>
      <c r="DE43" s="32"/>
      <c r="DF43" s="32"/>
      <c r="DG43" s="32"/>
      <c r="DH43" s="32"/>
      <c r="DI43" s="32"/>
      <c r="DJ43" s="33"/>
      <c r="DK43" s="32"/>
      <c r="DL43" s="32"/>
      <c r="DM43" s="32"/>
      <c r="DN43" s="32"/>
      <c r="DO43" s="32"/>
      <c r="DP43" s="32"/>
      <c r="DQ43" s="32"/>
      <c r="DR43" s="32"/>
      <c r="DS43" s="32"/>
      <c r="DT43" s="32"/>
      <c r="DU43" s="33"/>
      <c r="DV43" s="32"/>
      <c r="DW43" s="32"/>
      <c r="DX43" s="32"/>
      <c r="DY43" s="32"/>
      <c r="DZ43" s="32"/>
      <c r="EA43" s="32"/>
      <c r="EB43" s="32"/>
      <c r="EC43" s="32"/>
      <c r="ED43" s="32"/>
      <c r="EE43" s="32"/>
      <c r="EF43" s="33"/>
      <c r="EG43" s="32"/>
      <c r="EH43" s="32"/>
      <c r="EI43" s="32"/>
      <c r="EJ43" s="32"/>
      <c r="EK43" s="32"/>
      <c r="EL43" s="32"/>
      <c r="EM43" s="32"/>
      <c r="EN43" s="32"/>
      <c r="EO43" s="32"/>
      <c r="EP43" s="32"/>
      <c r="EQ43" s="33"/>
      <c r="ER43" s="32"/>
      <c r="ES43" s="32"/>
      <c r="ET43" s="32"/>
      <c r="EU43" s="32"/>
      <c r="EV43" s="32"/>
      <c r="EW43" s="32"/>
      <c r="EX43" s="32"/>
      <c r="EY43" s="32"/>
      <c r="EZ43" s="32"/>
      <c r="FA43" s="32"/>
      <c r="FB43" s="33"/>
      <c r="FC43" s="32"/>
      <c r="FD43" s="32"/>
      <c r="FE43" s="32"/>
      <c r="FF43" s="32"/>
      <c r="FG43" s="32"/>
      <c r="FH43" s="32"/>
      <c r="FI43" s="32"/>
      <c r="FJ43" s="32"/>
      <c r="FK43" s="32"/>
      <c r="FL43" s="32"/>
      <c r="FM43" s="33"/>
      <c r="FN43" s="32"/>
      <c r="FO43" s="32"/>
      <c r="FP43" s="32"/>
      <c r="FQ43" s="32"/>
      <c r="FR43" s="32"/>
      <c r="FS43" s="32"/>
      <c r="FT43" s="32"/>
      <c r="FU43" s="32"/>
      <c r="FV43" s="32"/>
      <c r="FW43" s="32"/>
      <c r="FX43" s="33"/>
      <c r="FY43" s="32"/>
      <c r="FZ43" s="32"/>
      <c r="GA43" s="32"/>
      <c r="GB43" s="32"/>
      <c r="GC43" s="32"/>
      <c r="GD43" s="32"/>
      <c r="GE43" s="32"/>
      <c r="GF43" s="32"/>
      <c r="GG43" s="32"/>
      <c r="GH43" s="32"/>
      <c r="GI43" s="33"/>
      <c r="GJ43" s="32"/>
      <c r="GK43" s="32"/>
      <c r="GL43" s="32"/>
      <c r="GM43" s="32"/>
      <c r="GN43" s="32"/>
      <c r="GO43" s="32"/>
      <c r="GP43" s="32"/>
      <c r="GQ43" s="32"/>
      <c r="GR43" s="32"/>
      <c r="GS43" s="32"/>
      <c r="GT43" s="33"/>
      <c r="GU43" s="32"/>
      <c r="GV43" s="32"/>
      <c r="GW43" s="32"/>
      <c r="GX43" s="32"/>
      <c r="GY43" s="32"/>
      <c r="GZ43" s="32"/>
      <c r="HA43" s="32"/>
      <c r="HB43" s="32"/>
      <c r="HC43" s="32"/>
      <c r="HD43" s="32"/>
      <c r="HE43" s="33"/>
      <c r="HF43" s="32"/>
      <c r="HG43" s="32"/>
      <c r="HH43" s="32"/>
      <c r="HI43" s="32"/>
      <c r="HJ43" s="32"/>
      <c r="HK43" s="32"/>
      <c r="HL43" s="32"/>
      <c r="HM43" s="32"/>
      <c r="HN43" s="32"/>
      <c r="HO43" s="32"/>
      <c r="HP43" s="33"/>
      <c r="HQ43" s="32"/>
      <c r="HR43" s="32"/>
      <c r="HS43" s="32"/>
      <c r="HT43" s="32"/>
      <c r="HU43" s="32"/>
      <c r="HV43" s="32"/>
      <c r="HW43" s="32"/>
      <c r="HX43" s="32"/>
      <c r="HY43" s="32"/>
      <c r="HZ43" s="32"/>
      <c r="IA43" s="33"/>
      <c r="IB43" s="32"/>
      <c r="IC43" s="32"/>
      <c r="ID43" s="32"/>
      <c r="IE43" s="32"/>
      <c r="IF43" s="32"/>
      <c r="IG43" s="32"/>
      <c r="IH43" s="32"/>
      <c r="II43" s="32"/>
      <c r="IJ43" s="32"/>
      <c r="IK43" s="32"/>
      <c r="IL43" s="33"/>
      <c r="IM43" s="32"/>
      <c r="IN43" s="32"/>
      <c r="IO43" s="32"/>
      <c r="IP43" s="32"/>
      <c r="IQ43" s="32"/>
      <c r="IR43" s="32"/>
      <c r="IS43" s="32"/>
    </row>
    <row r="44" spans="1:253" s="3" customFormat="1" ht="20.100000000000001" customHeight="1">
      <c r="A44" s="22">
        <v>34</v>
      </c>
      <c r="B44" s="7" t="s">
        <v>478</v>
      </c>
      <c r="C44" s="7" t="s">
        <v>174</v>
      </c>
      <c r="D44" s="7">
        <f t="shared" si="1"/>
        <v>11971</v>
      </c>
      <c r="E44" s="12">
        <v>48378351</v>
      </c>
      <c r="F44" s="12">
        <v>8347</v>
      </c>
      <c r="G44" s="26" t="s">
        <v>11</v>
      </c>
      <c r="H44" s="18">
        <v>3.6</v>
      </c>
      <c r="I44" s="12" t="s">
        <v>11</v>
      </c>
      <c r="J44" s="7" t="s">
        <v>175</v>
      </c>
      <c r="K44" s="12">
        <v>15595</v>
      </c>
      <c r="L44" s="30" t="s">
        <v>208</v>
      </c>
      <c r="M44" s="32"/>
      <c r="N44" s="32"/>
      <c r="O44" s="33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3"/>
      <c r="AA44" s="32"/>
      <c r="AB44" s="32"/>
      <c r="AC44" s="32"/>
      <c r="AD44" s="32"/>
      <c r="AE44" s="32"/>
      <c r="AF44" s="32"/>
      <c r="AG44" s="32"/>
      <c r="AH44" s="32"/>
      <c r="AI44" s="32"/>
      <c r="AJ44" s="32"/>
      <c r="AK44" s="33"/>
      <c r="AL44" s="32"/>
      <c r="AM44" s="32"/>
      <c r="AN44" s="32"/>
      <c r="AO44" s="32"/>
      <c r="AP44" s="32"/>
      <c r="AQ44" s="32"/>
      <c r="AR44" s="32"/>
      <c r="AS44" s="32"/>
      <c r="AT44" s="32"/>
      <c r="AU44" s="32"/>
      <c r="AV44" s="33"/>
      <c r="AW44" s="32"/>
      <c r="AX44" s="32"/>
      <c r="AY44" s="32"/>
      <c r="AZ44" s="32"/>
      <c r="BA44" s="32"/>
      <c r="BB44" s="32"/>
      <c r="BC44" s="32"/>
      <c r="BD44" s="32"/>
      <c r="BE44" s="32"/>
      <c r="BF44" s="32"/>
      <c r="BG44" s="33"/>
      <c r="BH44" s="32"/>
      <c r="BI44" s="32"/>
      <c r="BJ44" s="32"/>
      <c r="BK44" s="32"/>
      <c r="BL44" s="32"/>
      <c r="BM44" s="32"/>
      <c r="BN44" s="32"/>
      <c r="BO44" s="32"/>
      <c r="BP44" s="32"/>
      <c r="BQ44" s="32"/>
      <c r="BR44" s="33"/>
      <c r="BS44" s="32"/>
      <c r="BT44" s="32"/>
      <c r="BU44" s="32"/>
      <c r="BV44" s="32"/>
      <c r="BW44" s="32"/>
      <c r="BX44" s="32"/>
      <c r="BY44" s="32"/>
      <c r="BZ44" s="32"/>
      <c r="CA44" s="32"/>
      <c r="CB44" s="32"/>
      <c r="CC44" s="33"/>
      <c r="CD44" s="32"/>
      <c r="CE44" s="32"/>
      <c r="CF44" s="32"/>
      <c r="CG44" s="32"/>
      <c r="CH44" s="32"/>
      <c r="CI44" s="32"/>
      <c r="CJ44" s="32"/>
      <c r="CK44" s="32"/>
      <c r="CL44" s="32"/>
      <c r="CM44" s="32"/>
      <c r="CN44" s="33"/>
      <c r="CO44" s="32"/>
      <c r="CP44" s="32"/>
      <c r="CQ44" s="32"/>
      <c r="CR44" s="32"/>
      <c r="CS44" s="32"/>
      <c r="CT44" s="32"/>
      <c r="CU44" s="32"/>
      <c r="CV44" s="32"/>
      <c r="CW44" s="32"/>
      <c r="CX44" s="32"/>
      <c r="CY44" s="33"/>
      <c r="CZ44" s="32"/>
      <c r="DA44" s="32"/>
      <c r="DB44" s="32"/>
      <c r="DC44" s="32"/>
      <c r="DD44" s="32"/>
      <c r="DE44" s="32"/>
      <c r="DF44" s="32"/>
      <c r="DG44" s="32"/>
      <c r="DH44" s="32"/>
      <c r="DI44" s="32"/>
      <c r="DJ44" s="33"/>
      <c r="DK44" s="32"/>
      <c r="DL44" s="32"/>
      <c r="DM44" s="32"/>
      <c r="DN44" s="32"/>
      <c r="DO44" s="32"/>
      <c r="DP44" s="32"/>
      <c r="DQ44" s="32"/>
      <c r="DR44" s="32"/>
      <c r="DS44" s="32"/>
      <c r="DT44" s="32"/>
      <c r="DU44" s="33"/>
      <c r="DV44" s="32"/>
      <c r="DW44" s="32"/>
      <c r="DX44" s="32"/>
      <c r="DY44" s="32"/>
      <c r="DZ44" s="32"/>
      <c r="EA44" s="32"/>
      <c r="EB44" s="32"/>
      <c r="EC44" s="32"/>
      <c r="ED44" s="32"/>
      <c r="EE44" s="32"/>
      <c r="EF44" s="33"/>
      <c r="EG44" s="32"/>
      <c r="EH44" s="32"/>
      <c r="EI44" s="32"/>
      <c r="EJ44" s="32"/>
      <c r="EK44" s="32"/>
      <c r="EL44" s="32"/>
      <c r="EM44" s="32"/>
      <c r="EN44" s="32"/>
      <c r="EO44" s="32"/>
      <c r="EP44" s="32"/>
      <c r="EQ44" s="33"/>
      <c r="ER44" s="32"/>
      <c r="ES44" s="32"/>
      <c r="ET44" s="32"/>
      <c r="EU44" s="32"/>
      <c r="EV44" s="32"/>
      <c r="EW44" s="32"/>
      <c r="EX44" s="32"/>
      <c r="EY44" s="32"/>
      <c r="EZ44" s="32"/>
      <c r="FA44" s="32"/>
      <c r="FB44" s="33"/>
      <c r="FC44" s="32"/>
      <c r="FD44" s="32"/>
      <c r="FE44" s="32"/>
      <c r="FF44" s="32"/>
      <c r="FG44" s="32"/>
      <c r="FH44" s="32"/>
      <c r="FI44" s="32"/>
      <c r="FJ44" s="32"/>
      <c r="FK44" s="32"/>
      <c r="FL44" s="32"/>
      <c r="FM44" s="33"/>
      <c r="FN44" s="32"/>
      <c r="FO44" s="32"/>
      <c r="FP44" s="32"/>
      <c r="FQ44" s="32"/>
      <c r="FR44" s="32"/>
      <c r="FS44" s="32"/>
      <c r="FT44" s="32"/>
      <c r="FU44" s="32"/>
      <c r="FV44" s="32"/>
      <c r="FW44" s="32"/>
      <c r="FX44" s="33"/>
      <c r="FY44" s="32"/>
      <c r="FZ44" s="32"/>
      <c r="GA44" s="32"/>
      <c r="GB44" s="32"/>
      <c r="GC44" s="32"/>
      <c r="GD44" s="32"/>
      <c r="GE44" s="32"/>
      <c r="GF44" s="32"/>
      <c r="GG44" s="32"/>
      <c r="GH44" s="32"/>
      <c r="GI44" s="33"/>
      <c r="GJ44" s="32"/>
      <c r="GK44" s="32"/>
      <c r="GL44" s="32"/>
      <c r="GM44" s="32"/>
      <c r="GN44" s="32"/>
      <c r="GO44" s="32"/>
      <c r="GP44" s="32"/>
      <c r="GQ44" s="32"/>
      <c r="GR44" s="32"/>
      <c r="GS44" s="32"/>
      <c r="GT44" s="33"/>
      <c r="GU44" s="32"/>
      <c r="GV44" s="32"/>
      <c r="GW44" s="32"/>
      <c r="GX44" s="32"/>
      <c r="GY44" s="32"/>
      <c r="GZ44" s="32"/>
      <c r="HA44" s="32"/>
      <c r="HB44" s="32"/>
      <c r="HC44" s="32"/>
      <c r="HD44" s="32"/>
      <c r="HE44" s="33"/>
      <c r="HF44" s="32"/>
      <c r="HG44" s="32"/>
      <c r="HH44" s="32"/>
      <c r="HI44" s="32"/>
      <c r="HJ44" s="32"/>
      <c r="HK44" s="32"/>
      <c r="HL44" s="32"/>
      <c r="HM44" s="32"/>
      <c r="HN44" s="32"/>
      <c r="HO44" s="32"/>
      <c r="HP44" s="33"/>
      <c r="HQ44" s="32"/>
      <c r="HR44" s="32"/>
      <c r="HS44" s="32"/>
      <c r="HT44" s="32"/>
      <c r="HU44" s="32"/>
      <c r="HV44" s="32"/>
      <c r="HW44" s="32"/>
      <c r="HX44" s="32"/>
      <c r="HY44" s="32"/>
      <c r="HZ44" s="32"/>
      <c r="IA44" s="33"/>
      <c r="IB44" s="32"/>
      <c r="IC44" s="32"/>
      <c r="ID44" s="32"/>
      <c r="IE44" s="32"/>
      <c r="IF44" s="32"/>
      <c r="IG44" s="32"/>
      <c r="IH44" s="32"/>
      <c r="II44" s="32"/>
      <c r="IJ44" s="32"/>
      <c r="IK44" s="32"/>
      <c r="IL44" s="33"/>
      <c r="IM44" s="32"/>
      <c r="IN44" s="32"/>
      <c r="IO44" s="32"/>
      <c r="IP44" s="32"/>
      <c r="IQ44" s="32"/>
      <c r="IR44" s="32"/>
      <c r="IS44" s="32"/>
    </row>
    <row r="45" spans="1:253" s="3" customFormat="1" ht="20.100000000000001" customHeight="1">
      <c r="A45" s="22">
        <v>35</v>
      </c>
      <c r="B45" s="7" t="s">
        <v>480</v>
      </c>
      <c r="C45" s="7" t="s">
        <v>269</v>
      </c>
      <c r="D45" s="7">
        <f t="shared" si="1"/>
        <v>7158</v>
      </c>
      <c r="E45" s="12">
        <v>74941638</v>
      </c>
      <c r="F45" s="12">
        <v>8285</v>
      </c>
      <c r="G45" s="26" t="s">
        <v>11</v>
      </c>
      <c r="H45" s="18">
        <v>3.5</v>
      </c>
      <c r="I45" s="12" t="s">
        <v>11</v>
      </c>
      <c r="J45" s="7" t="s">
        <v>270</v>
      </c>
      <c r="K45" s="31">
        <v>6031</v>
      </c>
      <c r="L45" s="30" t="s">
        <v>208</v>
      </c>
      <c r="M45" s="32"/>
      <c r="N45" s="32"/>
      <c r="O45" s="33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3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3"/>
      <c r="AL45" s="32"/>
      <c r="AM45" s="32"/>
      <c r="AN45" s="32"/>
      <c r="AO45" s="32"/>
      <c r="AP45" s="32"/>
      <c r="AQ45" s="32"/>
      <c r="AR45" s="32"/>
      <c r="AS45" s="32"/>
      <c r="AT45" s="32"/>
      <c r="AU45" s="32"/>
      <c r="AV45" s="33"/>
      <c r="AW45" s="32"/>
      <c r="AX45" s="32"/>
      <c r="AY45" s="32"/>
      <c r="AZ45" s="32"/>
      <c r="BA45" s="32"/>
      <c r="BB45" s="32"/>
      <c r="BC45" s="32"/>
      <c r="BD45" s="32"/>
      <c r="BE45" s="32"/>
      <c r="BF45" s="32"/>
      <c r="BG45" s="33"/>
      <c r="BH45" s="32"/>
      <c r="BI45" s="32"/>
      <c r="BJ45" s="32"/>
      <c r="BK45" s="32"/>
      <c r="BL45" s="32"/>
      <c r="BM45" s="32"/>
      <c r="BN45" s="32"/>
      <c r="BO45" s="32"/>
      <c r="BP45" s="32"/>
      <c r="BQ45" s="32"/>
      <c r="BR45" s="33"/>
      <c r="BS45" s="32"/>
      <c r="BT45" s="32"/>
      <c r="BU45" s="32"/>
      <c r="BV45" s="32"/>
      <c r="BW45" s="32"/>
      <c r="BX45" s="32"/>
      <c r="BY45" s="32"/>
      <c r="BZ45" s="32"/>
      <c r="CA45" s="32"/>
      <c r="CB45" s="32"/>
      <c r="CC45" s="33"/>
      <c r="CD45" s="32"/>
      <c r="CE45" s="32"/>
      <c r="CF45" s="32"/>
      <c r="CG45" s="32"/>
      <c r="CH45" s="32"/>
      <c r="CI45" s="32"/>
      <c r="CJ45" s="32"/>
      <c r="CK45" s="32"/>
      <c r="CL45" s="32"/>
      <c r="CM45" s="32"/>
      <c r="CN45" s="33"/>
      <c r="CO45" s="32"/>
      <c r="CP45" s="32"/>
      <c r="CQ45" s="32"/>
      <c r="CR45" s="32"/>
      <c r="CS45" s="32"/>
      <c r="CT45" s="32"/>
      <c r="CU45" s="32"/>
      <c r="CV45" s="32"/>
      <c r="CW45" s="32"/>
      <c r="CX45" s="32"/>
      <c r="CY45" s="33"/>
      <c r="CZ45" s="32"/>
      <c r="DA45" s="32"/>
      <c r="DB45" s="32"/>
      <c r="DC45" s="32"/>
      <c r="DD45" s="32"/>
      <c r="DE45" s="32"/>
      <c r="DF45" s="32"/>
      <c r="DG45" s="32"/>
      <c r="DH45" s="32"/>
      <c r="DI45" s="32"/>
      <c r="DJ45" s="33"/>
      <c r="DK45" s="32"/>
      <c r="DL45" s="32"/>
      <c r="DM45" s="32"/>
      <c r="DN45" s="32"/>
      <c r="DO45" s="32"/>
      <c r="DP45" s="32"/>
      <c r="DQ45" s="32"/>
      <c r="DR45" s="32"/>
      <c r="DS45" s="32"/>
      <c r="DT45" s="32"/>
      <c r="DU45" s="33"/>
      <c r="DV45" s="32"/>
      <c r="DW45" s="32"/>
      <c r="DX45" s="32"/>
      <c r="DY45" s="32"/>
      <c r="DZ45" s="32"/>
      <c r="EA45" s="32"/>
      <c r="EB45" s="32"/>
      <c r="EC45" s="32"/>
      <c r="ED45" s="32"/>
      <c r="EE45" s="32"/>
      <c r="EF45" s="33"/>
      <c r="EG45" s="32"/>
      <c r="EH45" s="32"/>
      <c r="EI45" s="32"/>
      <c r="EJ45" s="32"/>
      <c r="EK45" s="32"/>
      <c r="EL45" s="32"/>
      <c r="EM45" s="32"/>
      <c r="EN45" s="32"/>
      <c r="EO45" s="32"/>
      <c r="EP45" s="32"/>
      <c r="EQ45" s="33"/>
      <c r="ER45" s="32"/>
      <c r="ES45" s="32"/>
      <c r="ET45" s="32"/>
      <c r="EU45" s="32"/>
      <c r="EV45" s="32"/>
      <c r="EW45" s="32"/>
      <c r="EX45" s="32"/>
      <c r="EY45" s="32"/>
      <c r="EZ45" s="32"/>
      <c r="FA45" s="32"/>
      <c r="FB45" s="33"/>
      <c r="FC45" s="32"/>
      <c r="FD45" s="32"/>
      <c r="FE45" s="32"/>
      <c r="FF45" s="32"/>
      <c r="FG45" s="32"/>
      <c r="FH45" s="32"/>
      <c r="FI45" s="32"/>
      <c r="FJ45" s="32"/>
      <c r="FK45" s="32"/>
      <c r="FL45" s="32"/>
      <c r="FM45" s="33"/>
      <c r="FN45" s="32"/>
      <c r="FO45" s="32"/>
      <c r="FP45" s="32"/>
      <c r="FQ45" s="32"/>
      <c r="FR45" s="32"/>
      <c r="FS45" s="32"/>
      <c r="FT45" s="32"/>
      <c r="FU45" s="32"/>
      <c r="FV45" s="32"/>
      <c r="FW45" s="32"/>
      <c r="FX45" s="33"/>
      <c r="FY45" s="32"/>
      <c r="FZ45" s="32"/>
      <c r="GA45" s="32"/>
      <c r="GB45" s="32"/>
      <c r="GC45" s="32"/>
      <c r="GD45" s="32"/>
      <c r="GE45" s="32"/>
      <c r="GF45" s="32"/>
      <c r="GG45" s="32"/>
      <c r="GH45" s="32"/>
      <c r="GI45" s="33"/>
      <c r="GJ45" s="32"/>
      <c r="GK45" s="32"/>
      <c r="GL45" s="32"/>
      <c r="GM45" s="32"/>
      <c r="GN45" s="32"/>
      <c r="GO45" s="32"/>
      <c r="GP45" s="32"/>
      <c r="GQ45" s="32"/>
      <c r="GR45" s="32"/>
      <c r="GS45" s="32"/>
      <c r="GT45" s="33"/>
      <c r="GU45" s="32"/>
      <c r="GV45" s="32"/>
      <c r="GW45" s="32"/>
      <c r="GX45" s="32"/>
      <c r="GY45" s="32"/>
      <c r="GZ45" s="32"/>
      <c r="HA45" s="32"/>
      <c r="HB45" s="32"/>
      <c r="HC45" s="32"/>
      <c r="HD45" s="32"/>
      <c r="HE45" s="33"/>
      <c r="HF45" s="32"/>
      <c r="HG45" s="32"/>
      <c r="HH45" s="32"/>
      <c r="HI45" s="32"/>
      <c r="HJ45" s="32"/>
      <c r="HK45" s="32"/>
      <c r="HL45" s="32"/>
      <c r="HM45" s="32"/>
      <c r="HN45" s="32"/>
      <c r="HO45" s="32"/>
      <c r="HP45" s="33"/>
      <c r="HQ45" s="32"/>
      <c r="HR45" s="32"/>
      <c r="HS45" s="32"/>
      <c r="HT45" s="32"/>
      <c r="HU45" s="32"/>
      <c r="HV45" s="32"/>
      <c r="HW45" s="32"/>
      <c r="HX45" s="32"/>
      <c r="HY45" s="32"/>
      <c r="HZ45" s="32"/>
      <c r="IA45" s="33"/>
      <c r="IB45" s="32"/>
      <c r="IC45" s="32"/>
      <c r="ID45" s="32"/>
      <c r="IE45" s="32"/>
      <c r="IF45" s="32"/>
      <c r="IG45" s="32"/>
      <c r="IH45" s="32"/>
      <c r="II45" s="32"/>
      <c r="IJ45" s="32"/>
      <c r="IK45" s="32"/>
      <c r="IL45" s="33"/>
      <c r="IM45" s="32"/>
      <c r="IN45" s="32"/>
      <c r="IO45" s="32"/>
      <c r="IP45" s="32"/>
      <c r="IQ45" s="32"/>
      <c r="IR45" s="32"/>
      <c r="IS45" s="32"/>
    </row>
    <row r="46" spans="1:253" s="3" customFormat="1" ht="20.100000000000001" customHeight="1">
      <c r="A46" s="22">
        <v>36</v>
      </c>
      <c r="B46" s="7" t="s">
        <v>554</v>
      </c>
      <c r="C46" s="7" t="s">
        <v>564</v>
      </c>
      <c r="D46" s="7">
        <f t="shared" si="1"/>
        <v>7558</v>
      </c>
      <c r="E46" s="12" t="s">
        <v>573</v>
      </c>
      <c r="F46" s="12">
        <v>8254</v>
      </c>
      <c r="G46" s="26" t="s">
        <v>11</v>
      </c>
      <c r="H46" s="24" t="s">
        <v>11</v>
      </c>
      <c r="I46" s="12" t="s">
        <v>11</v>
      </c>
      <c r="J46" s="7">
        <v>398</v>
      </c>
      <c r="K46" s="31">
        <v>6861</v>
      </c>
      <c r="L46" s="30" t="s">
        <v>208</v>
      </c>
      <c r="M46" s="32"/>
      <c r="N46" s="32"/>
      <c r="O46" s="33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3"/>
      <c r="AA46" s="32"/>
      <c r="AB46" s="32"/>
      <c r="AC46" s="32"/>
      <c r="AD46" s="32"/>
      <c r="AE46" s="32"/>
      <c r="AF46" s="32"/>
      <c r="AG46" s="32"/>
      <c r="AH46" s="32"/>
      <c r="AI46" s="32"/>
      <c r="AJ46" s="32"/>
      <c r="AK46" s="33"/>
      <c r="AL46" s="32"/>
      <c r="AM46" s="32"/>
      <c r="AN46" s="32"/>
      <c r="AO46" s="32"/>
      <c r="AP46" s="32"/>
      <c r="AQ46" s="32"/>
      <c r="AR46" s="32"/>
      <c r="AS46" s="32"/>
      <c r="AT46" s="32"/>
      <c r="AU46" s="32"/>
      <c r="AV46" s="33"/>
      <c r="AW46" s="32"/>
      <c r="AX46" s="32"/>
      <c r="AY46" s="32"/>
      <c r="AZ46" s="32"/>
      <c r="BA46" s="32"/>
      <c r="BB46" s="32"/>
      <c r="BC46" s="32"/>
      <c r="BD46" s="32"/>
      <c r="BE46" s="32"/>
      <c r="BF46" s="32"/>
      <c r="BG46" s="33"/>
      <c r="BH46" s="32"/>
      <c r="BI46" s="32"/>
      <c r="BJ46" s="32"/>
      <c r="BK46" s="32"/>
      <c r="BL46" s="32"/>
      <c r="BM46" s="32"/>
      <c r="BN46" s="32"/>
      <c r="BO46" s="32"/>
      <c r="BP46" s="32"/>
      <c r="BQ46" s="32"/>
      <c r="BR46" s="33"/>
      <c r="BS46" s="32"/>
      <c r="BT46" s="32"/>
      <c r="BU46" s="32"/>
      <c r="BV46" s="32"/>
      <c r="BW46" s="32"/>
      <c r="BX46" s="32"/>
      <c r="BY46" s="32"/>
      <c r="BZ46" s="32"/>
      <c r="CA46" s="32"/>
      <c r="CB46" s="32"/>
      <c r="CC46" s="33"/>
      <c r="CD46" s="32"/>
      <c r="CE46" s="32"/>
      <c r="CF46" s="32"/>
      <c r="CG46" s="32"/>
      <c r="CH46" s="32"/>
      <c r="CI46" s="32"/>
      <c r="CJ46" s="32"/>
      <c r="CK46" s="32"/>
      <c r="CL46" s="32"/>
      <c r="CM46" s="32"/>
      <c r="CN46" s="33"/>
      <c r="CO46" s="32"/>
      <c r="CP46" s="32"/>
      <c r="CQ46" s="32"/>
      <c r="CR46" s="32"/>
      <c r="CS46" s="32"/>
      <c r="CT46" s="32"/>
      <c r="CU46" s="32"/>
      <c r="CV46" s="32"/>
      <c r="CW46" s="32"/>
      <c r="CX46" s="32"/>
      <c r="CY46" s="33"/>
      <c r="CZ46" s="32"/>
      <c r="DA46" s="32"/>
      <c r="DB46" s="32"/>
      <c r="DC46" s="32"/>
      <c r="DD46" s="32"/>
      <c r="DE46" s="32"/>
      <c r="DF46" s="32"/>
      <c r="DG46" s="32"/>
      <c r="DH46" s="32"/>
      <c r="DI46" s="32"/>
      <c r="DJ46" s="33"/>
      <c r="DK46" s="32"/>
      <c r="DL46" s="32"/>
      <c r="DM46" s="32"/>
      <c r="DN46" s="32"/>
      <c r="DO46" s="32"/>
      <c r="DP46" s="32"/>
      <c r="DQ46" s="32"/>
      <c r="DR46" s="32"/>
      <c r="DS46" s="32"/>
      <c r="DT46" s="32"/>
      <c r="DU46" s="33"/>
      <c r="DV46" s="32"/>
      <c r="DW46" s="32"/>
      <c r="DX46" s="32"/>
      <c r="DY46" s="32"/>
      <c r="DZ46" s="32"/>
      <c r="EA46" s="32"/>
      <c r="EB46" s="32"/>
      <c r="EC46" s="32"/>
      <c r="ED46" s="32"/>
      <c r="EE46" s="32"/>
      <c r="EF46" s="33"/>
      <c r="EG46" s="32"/>
      <c r="EH46" s="32"/>
      <c r="EI46" s="32"/>
      <c r="EJ46" s="32"/>
      <c r="EK46" s="32"/>
      <c r="EL46" s="32"/>
      <c r="EM46" s="32"/>
      <c r="EN46" s="32"/>
      <c r="EO46" s="32"/>
      <c r="EP46" s="32"/>
      <c r="EQ46" s="33"/>
      <c r="ER46" s="32"/>
      <c r="ES46" s="32"/>
      <c r="ET46" s="32"/>
      <c r="EU46" s="32"/>
      <c r="EV46" s="32"/>
      <c r="EW46" s="32"/>
      <c r="EX46" s="32"/>
      <c r="EY46" s="32"/>
      <c r="EZ46" s="32"/>
      <c r="FA46" s="32"/>
      <c r="FB46" s="33"/>
      <c r="FC46" s="32"/>
      <c r="FD46" s="32"/>
      <c r="FE46" s="32"/>
      <c r="FF46" s="32"/>
      <c r="FG46" s="32"/>
      <c r="FH46" s="32"/>
      <c r="FI46" s="32"/>
      <c r="FJ46" s="32"/>
      <c r="FK46" s="32"/>
      <c r="FL46" s="32"/>
      <c r="FM46" s="33"/>
      <c r="FN46" s="32"/>
      <c r="FO46" s="32"/>
      <c r="FP46" s="32"/>
      <c r="FQ46" s="32"/>
      <c r="FR46" s="32"/>
      <c r="FS46" s="32"/>
      <c r="FT46" s="32"/>
      <c r="FU46" s="32"/>
      <c r="FV46" s="32"/>
      <c r="FW46" s="32"/>
      <c r="FX46" s="33"/>
      <c r="FY46" s="32"/>
      <c r="FZ46" s="32"/>
      <c r="GA46" s="32"/>
      <c r="GB46" s="32"/>
      <c r="GC46" s="32"/>
      <c r="GD46" s="32"/>
      <c r="GE46" s="32"/>
      <c r="GF46" s="32"/>
      <c r="GG46" s="32"/>
      <c r="GH46" s="32"/>
      <c r="GI46" s="33"/>
      <c r="GJ46" s="32"/>
      <c r="GK46" s="32"/>
      <c r="GL46" s="32"/>
      <c r="GM46" s="32"/>
      <c r="GN46" s="32"/>
      <c r="GO46" s="32"/>
      <c r="GP46" s="32"/>
      <c r="GQ46" s="32"/>
      <c r="GR46" s="32"/>
      <c r="GS46" s="32"/>
      <c r="GT46" s="33"/>
      <c r="GU46" s="32"/>
      <c r="GV46" s="32"/>
      <c r="GW46" s="32"/>
      <c r="GX46" s="32"/>
      <c r="GY46" s="32"/>
      <c r="GZ46" s="32"/>
      <c r="HA46" s="32"/>
      <c r="HB46" s="32"/>
      <c r="HC46" s="32"/>
      <c r="HD46" s="32"/>
      <c r="HE46" s="33"/>
      <c r="HF46" s="32"/>
      <c r="HG46" s="32"/>
      <c r="HH46" s="32"/>
      <c r="HI46" s="32"/>
      <c r="HJ46" s="32"/>
      <c r="HK46" s="32"/>
      <c r="HL46" s="32"/>
      <c r="HM46" s="32"/>
      <c r="HN46" s="32"/>
      <c r="HO46" s="32"/>
      <c r="HP46" s="33"/>
      <c r="HQ46" s="32"/>
      <c r="HR46" s="32"/>
      <c r="HS46" s="32"/>
      <c r="HT46" s="32"/>
      <c r="HU46" s="32"/>
      <c r="HV46" s="32"/>
      <c r="HW46" s="32"/>
      <c r="HX46" s="32"/>
      <c r="HY46" s="32"/>
      <c r="HZ46" s="32"/>
      <c r="IA46" s="33"/>
      <c r="IB46" s="32"/>
      <c r="IC46" s="32"/>
      <c r="ID46" s="32"/>
      <c r="IE46" s="32"/>
      <c r="IF46" s="32"/>
      <c r="IG46" s="32"/>
      <c r="IH46" s="32"/>
      <c r="II46" s="32"/>
      <c r="IJ46" s="32"/>
      <c r="IK46" s="32"/>
      <c r="IL46" s="33"/>
      <c r="IM46" s="32"/>
      <c r="IN46" s="32"/>
      <c r="IO46" s="32"/>
      <c r="IP46" s="32"/>
      <c r="IQ46" s="32"/>
      <c r="IR46" s="32"/>
      <c r="IS46" s="32"/>
    </row>
    <row r="47" spans="1:253" s="3" customFormat="1" ht="20.100000000000001" customHeight="1">
      <c r="A47" s="22">
        <v>37</v>
      </c>
      <c r="B47" s="7" t="s">
        <v>475</v>
      </c>
      <c r="C47" s="7" t="s">
        <v>235</v>
      </c>
      <c r="D47" s="7">
        <f t="shared" si="1"/>
        <v>11841</v>
      </c>
      <c r="E47" s="12">
        <v>20556021</v>
      </c>
      <c r="F47" s="12">
        <v>8087</v>
      </c>
      <c r="G47" s="26" t="s">
        <v>11</v>
      </c>
      <c r="H47" s="18">
        <v>3.6</v>
      </c>
      <c r="I47" s="12" t="s">
        <v>11</v>
      </c>
      <c r="J47" s="31" t="s">
        <v>175</v>
      </c>
      <c r="K47" s="12">
        <v>15595</v>
      </c>
      <c r="L47" s="30" t="s">
        <v>208</v>
      </c>
      <c r="M47" s="32"/>
      <c r="N47" s="32"/>
      <c r="O47" s="33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3"/>
      <c r="AA47" s="32"/>
      <c r="AB47" s="32"/>
      <c r="AC47" s="32"/>
      <c r="AD47" s="32"/>
      <c r="AE47" s="32"/>
      <c r="AF47" s="32"/>
      <c r="AG47" s="32"/>
      <c r="AH47" s="32"/>
      <c r="AI47" s="32"/>
      <c r="AJ47" s="32"/>
      <c r="AK47" s="33"/>
      <c r="AL47" s="32"/>
      <c r="AM47" s="32"/>
      <c r="AN47" s="32"/>
      <c r="AO47" s="32"/>
      <c r="AP47" s="32"/>
      <c r="AQ47" s="32"/>
      <c r="AR47" s="32"/>
      <c r="AS47" s="32"/>
      <c r="AT47" s="32"/>
      <c r="AU47" s="32"/>
      <c r="AV47" s="33"/>
      <c r="AW47" s="32"/>
      <c r="AX47" s="32"/>
      <c r="AY47" s="32"/>
      <c r="AZ47" s="32"/>
      <c r="BA47" s="32"/>
      <c r="BB47" s="32"/>
      <c r="BC47" s="32"/>
      <c r="BD47" s="32"/>
      <c r="BE47" s="32"/>
      <c r="BF47" s="32"/>
      <c r="BG47" s="33"/>
      <c r="BH47" s="32"/>
      <c r="BI47" s="32"/>
      <c r="BJ47" s="32"/>
      <c r="BK47" s="32"/>
      <c r="BL47" s="32"/>
      <c r="BM47" s="32"/>
      <c r="BN47" s="32"/>
      <c r="BO47" s="32"/>
      <c r="BP47" s="32"/>
      <c r="BQ47" s="32"/>
      <c r="BR47" s="33"/>
      <c r="BS47" s="32"/>
      <c r="BT47" s="32"/>
      <c r="BU47" s="32"/>
      <c r="BV47" s="32"/>
      <c r="BW47" s="32"/>
      <c r="BX47" s="32"/>
      <c r="BY47" s="32"/>
      <c r="BZ47" s="32"/>
      <c r="CA47" s="32"/>
      <c r="CB47" s="32"/>
      <c r="CC47" s="33"/>
      <c r="CD47" s="32"/>
      <c r="CE47" s="32"/>
      <c r="CF47" s="32"/>
      <c r="CG47" s="32"/>
      <c r="CH47" s="32"/>
      <c r="CI47" s="32"/>
      <c r="CJ47" s="32"/>
      <c r="CK47" s="32"/>
      <c r="CL47" s="32"/>
      <c r="CM47" s="32"/>
      <c r="CN47" s="33"/>
      <c r="CO47" s="32"/>
      <c r="CP47" s="32"/>
      <c r="CQ47" s="32"/>
      <c r="CR47" s="32"/>
      <c r="CS47" s="32"/>
      <c r="CT47" s="32"/>
      <c r="CU47" s="32"/>
      <c r="CV47" s="32"/>
      <c r="CW47" s="32"/>
      <c r="CX47" s="32"/>
      <c r="CY47" s="33"/>
      <c r="CZ47" s="32"/>
      <c r="DA47" s="32"/>
      <c r="DB47" s="32"/>
      <c r="DC47" s="32"/>
      <c r="DD47" s="32"/>
      <c r="DE47" s="32"/>
      <c r="DF47" s="32"/>
      <c r="DG47" s="32"/>
      <c r="DH47" s="32"/>
      <c r="DI47" s="32"/>
      <c r="DJ47" s="33"/>
      <c r="DK47" s="32"/>
      <c r="DL47" s="32"/>
      <c r="DM47" s="32"/>
      <c r="DN47" s="32"/>
      <c r="DO47" s="32"/>
      <c r="DP47" s="32"/>
      <c r="DQ47" s="32"/>
      <c r="DR47" s="32"/>
      <c r="DS47" s="32"/>
      <c r="DT47" s="32"/>
      <c r="DU47" s="33"/>
      <c r="DV47" s="32"/>
      <c r="DW47" s="32"/>
      <c r="DX47" s="32"/>
      <c r="DY47" s="32"/>
      <c r="DZ47" s="32"/>
      <c r="EA47" s="32"/>
      <c r="EB47" s="32"/>
      <c r="EC47" s="32"/>
      <c r="ED47" s="32"/>
      <c r="EE47" s="32"/>
      <c r="EF47" s="33"/>
      <c r="EG47" s="32"/>
      <c r="EH47" s="32"/>
      <c r="EI47" s="32"/>
      <c r="EJ47" s="32"/>
      <c r="EK47" s="32"/>
      <c r="EL47" s="32"/>
      <c r="EM47" s="32"/>
      <c r="EN47" s="32"/>
      <c r="EO47" s="32"/>
      <c r="EP47" s="32"/>
      <c r="EQ47" s="33"/>
      <c r="ER47" s="32"/>
      <c r="ES47" s="32"/>
      <c r="ET47" s="32"/>
      <c r="EU47" s="32"/>
      <c r="EV47" s="32"/>
      <c r="EW47" s="32"/>
      <c r="EX47" s="32"/>
      <c r="EY47" s="32"/>
      <c r="EZ47" s="32"/>
      <c r="FA47" s="32"/>
      <c r="FB47" s="33"/>
      <c r="FC47" s="32"/>
      <c r="FD47" s="32"/>
      <c r="FE47" s="32"/>
      <c r="FF47" s="32"/>
      <c r="FG47" s="32"/>
      <c r="FH47" s="32"/>
      <c r="FI47" s="32"/>
      <c r="FJ47" s="32"/>
      <c r="FK47" s="32"/>
      <c r="FL47" s="32"/>
      <c r="FM47" s="33"/>
      <c r="FN47" s="32"/>
      <c r="FO47" s="32"/>
      <c r="FP47" s="32"/>
      <c r="FQ47" s="32"/>
      <c r="FR47" s="32"/>
      <c r="FS47" s="32"/>
      <c r="FT47" s="32"/>
      <c r="FU47" s="32"/>
      <c r="FV47" s="32"/>
      <c r="FW47" s="32"/>
      <c r="FX47" s="33"/>
      <c r="FY47" s="32"/>
      <c r="FZ47" s="32"/>
      <c r="GA47" s="32"/>
      <c r="GB47" s="32"/>
      <c r="GC47" s="32"/>
      <c r="GD47" s="32"/>
      <c r="GE47" s="32"/>
      <c r="GF47" s="32"/>
      <c r="GG47" s="32"/>
      <c r="GH47" s="32"/>
      <c r="GI47" s="33"/>
      <c r="GJ47" s="32"/>
      <c r="GK47" s="32"/>
      <c r="GL47" s="32"/>
      <c r="GM47" s="32"/>
      <c r="GN47" s="32"/>
      <c r="GO47" s="32"/>
      <c r="GP47" s="32"/>
      <c r="GQ47" s="32"/>
      <c r="GR47" s="32"/>
      <c r="GS47" s="32"/>
      <c r="GT47" s="33"/>
      <c r="GU47" s="32"/>
      <c r="GV47" s="32"/>
      <c r="GW47" s="32"/>
      <c r="GX47" s="32"/>
      <c r="GY47" s="32"/>
      <c r="GZ47" s="32"/>
      <c r="HA47" s="32"/>
      <c r="HB47" s="32"/>
      <c r="HC47" s="32"/>
      <c r="HD47" s="32"/>
      <c r="HE47" s="33"/>
      <c r="HF47" s="32"/>
      <c r="HG47" s="32"/>
      <c r="HH47" s="32"/>
      <c r="HI47" s="32"/>
      <c r="HJ47" s="32"/>
      <c r="HK47" s="32"/>
      <c r="HL47" s="32"/>
      <c r="HM47" s="32"/>
      <c r="HN47" s="32"/>
      <c r="HO47" s="32"/>
      <c r="HP47" s="33"/>
      <c r="HQ47" s="32"/>
      <c r="HR47" s="32"/>
      <c r="HS47" s="32"/>
      <c r="HT47" s="32"/>
      <c r="HU47" s="32"/>
      <c r="HV47" s="32"/>
      <c r="HW47" s="32"/>
      <c r="HX47" s="32"/>
      <c r="HY47" s="32"/>
      <c r="HZ47" s="32"/>
      <c r="IA47" s="33"/>
      <c r="IB47" s="32"/>
      <c r="IC47" s="32"/>
      <c r="ID47" s="32"/>
      <c r="IE47" s="32"/>
      <c r="IF47" s="32"/>
      <c r="IG47" s="32"/>
      <c r="IH47" s="32"/>
      <c r="II47" s="32"/>
      <c r="IJ47" s="32"/>
      <c r="IK47" s="32"/>
      <c r="IL47" s="33"/>
      <c r="IM47" s="32"/>
      <c r="IN47" s="32"/>
      <c r="IO47" s="32"/>
      <c r="IP47" s="32"/>
      <c r="IQ47" s="32"/>
      <c r="IR47" s="32"/>
      <c r="IS47" s="32"/>
    </row>
    <row r="48" spans="1:253" s="3" customFormat="1" ht="20.100000000000001" customHeight="1">
      <c r="A48" s="22">
        <v>38</v>
      </c>
      <c r="B48" s="7" t="s">
        <v>482</v>
      </c>
      <c r="C48" s="7" t="s">
        <v>441</v>
      </c>
      <c r="D48" s="7">
        <f t="shared" si="1"/>
        <v>7187</v>
      </c>
      <c r="E48" s="12" t="s">
        <v>442</v>
      </c>
      <c r="F48" s="12">
        <v>7978</v>
      </c>
      <c r="G48" s="26" t="s">
        <v>11</v>
      </c>
      <c r="H48" s="18">
        <v>3.6</v>
      </c>
      <c r="I48" s="12" t="s">
        <v>11</v>
      </c>
      <c r="J48" s="7">
        <v>397</v>
      </c>
      <c r="K48" s="31">
        <v>6396</v>
      </c>
      <c r="L48" s="30" t="s">
        <v>208</v>
      </c>
      <c r="M48" s="32"/>
      <c r="N48" s="33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3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3"/>
      <c r="AK48" s="32"/>
      <c r="AL48" s="32"/>
      <c r="AM48" s="32"/>
      <c r="AN48" s="32"/>
      <c r="AO48" s="32"/>
      <c r="AP48" s="32"/>
      <c r="AQ48" s="32"/>
      <c r="AR48" s="32"/>
      <c r="AS48" s="32"/>
      <c r="AT48" s="32"/>
      <c r="AU48" s="33"/>
      <c r="AV48" s="32"/>
      <c r="AW48" s="32"/>
      <c r="AX48" s="32"/>
      <c r="AY48" s="32"/>
      <c r="AZ48" s="32"/>
      <c r="BA48" s="32"/>
      <c r="BB48" s="32"/>
      <c r="BC48" s="32"/>
      <c r="BD48" s="32"/>
      <c r="BE48" s="32"/>
      <c r="BF48" s="33"/>
      <c r="BG48" s="32"/>
      <c r="BH48" s="32"/>
      <c r="BI48" s="32"/>
      <c r="BJ48" s="32"/>
      <c r="BK48" s="32"/>
      <c r="BL48" s="32"/>
      <c r="BM48" s="32"/>
      <c r="BN48" s="32"/>
      <c r="BO48" s="32"/>
      <c r="BP48" s="32"/>
      <c r="BQ48" s="33"/>
      <c r="BR48" s="32"/>
      <c r="BS48" s="32"/>
      <c r="BT48" s="32"/>
      <c r="BU48" s="32"/>
      <c r="BV48" s="32"/>
      <c r="BW48" s="32"/>
      <c r="BX48" s="32"/>
      <c r="BY48" s="32"/>
      <c r="BZ48" s="32"/>
      <c r="CA48" s="32"/>
      <c r="CB48" s="33"/>
      <c r="CC48" s="32"/>
      <c r="CD48" s="32"/>
      <c r="CE48" s="32"/>
      <c r="CF48" s="32"/>
      <c r="CG48" s="32"/>
      <c r="CH48" s="32"/>
      <c r="CI48" s="32"/>
      <c r="CJ48" s="32"/>
      <c r="CK48" s="32"/>
      <c r="CL48" s="32"/>
      <c r="CM48" s="33"/>
      <c r="CN48" s="32"/>
      <c r="CO48" s="32"/>
      <c r="CP48" s="32"/>
      <c r="CQ48" s="32"/>
      <c r="CR48" s="32"/>
      <c r="CS48" s="32"/>
      <c r="CT48" s="32"/>
      <c r="CU48" s="32"/>
      <c r="CV48" s="32"/>
      <c r="CW48" s="32"/>
      <c r="CX48" s="33"/>
      <c r="CY48" s="32"/>
      <c r="CZ48" s="32"/>
      <c r="DA48" s="32"/>
      <c r="DB48" s="32"/>
      <c r="DC48" s="32"/>
      <c r="DD48" s="32"/>
      <c r="DE48" s="32"/>
      <c r="DF48" s="32"/>
      <c r="DG48" s="32"/>
      <c r="DH48" s="32"/>
      <c r="DI48" s="33"/>
      <c r="DJ48" s="32"/>
      <c r="DK48" s="32"/>
      <c r="DL48" s="32"/>
      <c r="DM48" s="32"/>
      <c r="DN48" s="32"/>
      <c r="DO48" s="32"/>
      <c r="DP48" s="32"/>
      <c r="DQ48" s="32"/>
      <c r="DR48" s="32"/>
      <c r="DS48" s="32"/>
      <c r="DT48" s="33"/>
      <c r="DU48" s="32"/>
      <c r="DV48" s="32"/>
      <c r="DW48" s="32"/>
      <c r="DX48" s="32"/>
      <c r="DY48" s="32"/>
      <c r="DZ48" s="32"/>
      <c r="EA48" s="32"/>
      <c r="EB48" s="32"/>
      <c r="EC48" s="32"/>
      <c r="ED48" s="32"/>
      <c r="EE48" s="33"/>
      <c r="EF48" s="32"/>
      <c r="EG48" s="32"/>
      <c r="EH48" s="32"/>
      <c r="EI48" s="32"/>
      <c r="EJ48" s="32"/>
      <c r="EK48" s="32"/>
      <c r="EL48" s="32"/>
      <c r="EM48" s="32"/>
      <c r="EN48" s="32"/>
      <c r="EO48" s="32"/>
      <c r="EP48" s="33"/>
      <c r="EQ48" s="32"/>
      <c r="ER48" s="32"/>
      <c r="ES48" s="32"/>
      <c r="ET48" s="32"/>
      <c r="EU48" s="32"/>
      <c r="EV48" s="32"/>
      <c r="EW48" s="32"/>
      <c r="EX48" s="32"/>
      <c r="EY48" s="32"/>
      <c r="EZ48" s="32"/>
      <c r="FA48" s="33"/>
      <c r="FB48" s="32"/>
      <c r="FC48" s="32"/>
      <c r="FD48" s="32"/>
      <c r="FE48" s="32"/>
      <c r="FF48" s="32"/>
      <c r="FG48" s="32"/>
      <c r="FH48" s="32"/>
      <c r="FI48" s="32"/>
      <c r="FJ48" s="32"/>
      <c r="FK48" s="32"/>
      <c r="FL48" s="33"/>
      <c r="FM48" s="32"/>
      <c r="FN48" s="32"/>
      <c r="FO48" s="32"/>
      <c r="FP48" s="32"/>
      <c r="FQ48" s="32"/>
      <c r="FR48" s="32"/>
      <c r="FS48" s="32"/>
      <c r="FT48" s="32"/>
      <c r="FU48" s="32"/>
      <c r="FV48" s="32"/>
      <c r="FW48" s="33"/>
      <c r="FX48" s="32"/>
      <c r="FY48" s="32"/>
      <c r="FZ48" s="32"/>
      <c r="GA48" s="32"/>
      <c r="GB48" s="32"/>
      <c r="GC48" s="32"/>
      <c r="GD48" s="32"/>
      <c r="GE48" s="32"/>
      <c r="GF48" s="32"/>
      <c r="GG48" s="32"/>
      <c r="GH48" s="33"/>
      <c r="GI48" s="32"/>
      <c r="GJ48" s="32"/>
      <c r="GK48" s="32"/>
      <c r="GL48" s="32"/>
      <c r="GM48" s="32"/>
      <c r="GN48" s="32"/>
      <c r="GO48" s="32"/>
      <c r="GP48" s="32"/>
      <c r="GQ48" s="32"/>
      <c r="GR48" s="32"/>
      <c r="GS48" s="33"/>
      <c r="GT48" s="32"/>
      <c r="GU48" s="32"/>
      <c r="GV48" s="32"/>
      <c r="GW48" s="32"/>
      <c r="GX48" s="32"/>
      <c r="GY48" s="32"/>
      <c r="GZ48" s="32"/>
      <c r="HA48" s="32"/>
      <c r="HB48" s="32"/>
      <c r="HC48" s="32"/>
      <c r="HD48" s="33"/>
      <c r="HE48" s="32"/>
      <c r="HF48" s="32"/>
      <c r="HG48" s="32"/>
      <c r="HH48" s="32"/>
      <c r="HI48" s="32"/>
      <c r="HJ48" s="32"/>
      <c r="HK48" s="32"/>
      <c r="HL48" s="32"/>
      <c r="HM48" s="32"/>
      <c r="HN48" s="32"/>
      <c r="HO48" s="33"/>
      <c r="HP48" s="32"/>
      <c r="HQ48" s="32"/>
      <c r="HR48" s="32"/>
      <c r="HS48" s="32"/>
      <c r="HT48" s="32"/>
      <c r="HU48" s="32"/>
      <c r="HV48" s="32"/>
      <c r="HW48" s="32"/>
      <c r="HX48" s="32"/>
      <c r="HY48" s="32"/>
      <c r="HZ48" s="33"/>
      <c r="IA48" s="32"/>
      <c r="IB48" s="32"/>
      <c r="IC48" s="32"/>
      <c r="ID48" s="32"/>
      <c r="IE48" s="32"/>
      <c r="IF48" s="32"/>
      <c r="IG48" s="32"/>
      <c r="IH48" s="32"/>
      <c r="II48" s="32"/>
      <c r="IJ48" s="32"/>
      <c r="IK48" s="33"/>
      <c r="IL48" s="32"/>
      <c r="IM48" s="32"/>
      <c r="IN48" s="32"/>
      <c r="IO48" s="32"/>
      <c r="IP48" s="32"/>
      <c r="IQ48" s="32"/>
      <c r="IR48" s="32"/>
    </row>
    <row r="49" spans="1:254" s="3" customFormat="1" ht="20.100000000000001" customHeight="1">
      <c r="A49" s="22">
        <v>39</v>
      </c>
      <c r="B49" s="7" t="s">
        <v>557</v>
      </c>
      <c r="C49" s="7" t="s">
        <v>567</v>
      </c>
      <c r="D49" s="7">
        <f t="shared" si="1"/>
        <v>7111</v>
      </c>
      <c r="E49" s="12" t="s">
        <v>576</v>
      </c>
      <c r="F49" s="12">
        <v>7956</v>
      </c>
      <c r="G49" s="26" t="s">
        <v>11</v>
      </c>
      <c r="H49" s="24" t="s">
        <v>11</v>
      </c>
      <c r="I49" s="12" t="s">
        <v>11</v>
      </c>
      <c r="J49" s="7">
        <v>419</v>
      </c>
      <c r="K49" s="31">
        <v>6266</v>
      </c>
      <c r="L49" s="30" t="s">
        <v>208</v>
      </c>
      <c r="M49" s="32"/>
      <c r="N49" s="32"/>
      <c r="O49" s="33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3"/>
      <c r="AA49" s="32"/>
      <c r="AB49" s="32"/>
      <c r="AC49" s="32"/>
      <c r="AD49" s="32"/>
      <c r="AE49" s="32"/>
      <c r="AF49" s="32"/>
      <c r="AG49" s="32"/>
      <c r="AH49" s="32"/>
      <c r="AI49" s="32"/>
      <c r="AJ49" s="32"/>
      <c r="AK49" s="33"/>
      <c r="AL49" s="32"/>
      <c r="AM49" s="32"/>
      <c r="AN49" s="32"/>
      <c r="AO49" s="32"/>
      <c r="AP49" s="32"/>
      <c r="AQ49" s="32"/>
      <c r="AR49" s="32"/>
      <c r="AS49" s="32"/>
      <c r="AT49" s="32"/>
      <c r="AU49" s="32"/>
      <c r="AV49" s="33"/>
      <c r="AW49" s="32"/>
      <c r="AX49" s="32"/>
      <c r="AY49" s="32"/>
      <c r="AZ49" s="32"/>
      <c r="BA49" s="32"/>
      <c r="BB49" s="32"/>
      <c r="BC49" s="32"/>
      <c r="BD49" s="32"/>
      <c r="BE49" s="32"/>
      <c r="BF49" s="32"/>
      <c r="BG49" s="33"/>
      <c r="BH49" s="32"/>
      <c r="BI49" s="32"/>
      <c r="BJ49" s="32"/>
      <c r="BK49" s="32"/>
      <c r="BL49" s="32"/>
      <c r="BM49" s="32"/>
      <c r="BN49" s="32"/>
      <c r="BO49" s="32"/>
      <c r="BP49" s="32"/>
      <c r="BQ49" s="32"/>
      <c r="BR49" s="33"/>
      <c r="BS49" s="32"/>
      <c r="BT49" s="32"/>
      <c r="BU49" s="32"/>
      <c r="BV49" s="32"/>
      <c r="BW49" s="32"/>
      <c r="BX49" s="32"/>
      <c r="BY49" s="32"/>
      <c r="BZ49" s="32"/>
      <c r="CA49" s="32"/>
      <c r="CB49" s="32"/>
      <c r="CC49" s="33"/>
      <c r="CD49" s="32"/>
      <c r="CE49" s="32"/>
      <c r="CF49" s="32"/>
      <c r="CG49" s="32"/>
      <c r="CH49" s="32"/>
      <c r="CI49" s="32"/>
      <c r="CJ49" s="32"/>
      <c r="CK49" s="32"/>
      <c r="CL49" s="32"/>
      <c r="CM49" s="32"/>
      <c r="CN49" s="33"/>
      <c r="CO49" s="32"/>
      <c r="CP49" s="32"/>
      <c r="CQ49" s="32"/>
      <c r="CR49" s="32"/>
      <c r="CS49" s="32"/>
      <c r="CT49" s="32"/>
      <c r="CU49" s="32"/>
      <c r="CV49" s="32"/>
      <c r="CW49" s="32"/>
      <c r="CX49" s="32"/>
      <c r="CY49" s="33"/>
      <c r="CZ49" s="32"/>
      <c r="DA49" s="32"/>
      <c r="DB49" s="32"/>
      <c r="DC49" s="32"/>
      <c r="DD49" s="32"/>
      <c r="DE49" s="32"/>
      <c r="DF49" s="32"/>
      <c r="DG49" s="32"/>
      <c r="DH49" s="32"/>
      <c r="DI49" s="32"/>
      <c r="DJ49" s="33"/>
      <c r="DK49" s="32"/>
      <c r="DL49" s="32"/>
      <c r="DM49" s="32"/>
      <c r="DN49" s="32"/>
      <c r="DO49" s="32"/>
      <c r="DP49" s="32"/>
      <c r="DQ49" s="32"/>
      <c r="DR49" s="32"/>
      <c r="DS49" s="32"/>
      <c r="DT49" s="32"/>
      <c r="DU49" s="33"/>
      <c r="DV49" s="32"/>
      <c r="DW49" s="32"/>
      <c r="DX49" s="32"/>
      <c r="DY49" s="32"/>
      <c r="DZ49" s="32"/>
      <c r="EA49" s="32"/>
      <c r="EB49" s="32"/>
      <c r="EC49" s="32"/>
      <c r="ED49" s="32"/>
      <c r="EE49" s="32"/>
      <c r="EF49" s="33"/>
      <c r="EG49" s="32"/>
      <c r="EH49" s="32"/>
      <c r="EI49" s="32"/>
      <c r="EJ49" s="32"/>
      <c r="EK49" s="32"/>
      <c r="EL49" s="32"/>
      <c r="EM49" s="32"/>
      <c r="EN49" s="32"/>
      <c r="EO49" s="32"/>
      <c r="EP49" s="32"/>
      <c r="EQ49" s="33"/>
      <c r="ER49" s="32"/>
      <c r="ES49" s="32"/>
      <c r="ET49" s="32"/>
      <c r="EU49" s="32"/>
      <c r="EV49" s="32"/>
      <c r="EW49" s="32"/>
      <c r="EX49" s="32"/>
      <c r="EY49" s="32"/>
      <c r="EZ49" s="32"/>
      <c r="FA49" s="32"/>
      <c r="FB49" s="33"/>
      <c r="FC49" s="32"/>
      <c r="FD49" s="32"/>
      <c r="FE49" s="32"/>
      <c r="FF49" s="32"/>
      <c r="FG49" s="32"/>
      <c r="FH49" s="32"/>
      <c r="FI49" s="32"/>
      <c r="FJ49" s="32"/>
      <c r="FK49" s="32"/>
      <c r="FL49" s="32"/>
      <c r="FM49" s="33"/>
      <c r="FN49" s="32"/>
      <c r="FO49" s="32"/>
      <c r="FP49" s="32"/>
      <c r="FQ49" s="32"/>
      <c r="FR49" s="32"/>
      <c r="FS49" s="32"/>
      <c r="FT49" s="32"/>
      <c r="FU49" s="32"/>
      <c r="FV49" s="32"/>
      <c r="FW49" s="32"/>
      <c r="FX49" s="33"/>
      <c r="FY49" s="32"/>
      <c r="FZ49" s="32"/>
      <c r="GA49" s="32"/>
      <c r="GB49" s="32"/>
      <c r="GC49" s="32"/>
      <c r="GD49" s="32"/>
      <c r="GE49" s="32"/>
      <c r="GF49" s="32"/>
      <c r="GG49" s="32"/>
      <c r="GH49" s="32"/>
      <c r="GI49" s="33"/>
      <c r="GJ49" s="32"/>
      <c r="GK49" s="32"/>
      <c r="GL49" s="32"/>
      <c r="GM49" s="32"/>
      <c r="GN49" s="32"/>
      <c r="GO49" s="32"/>
      <c r="GP49" s="32"/>
      <c r="GQ49" s="32"/>
      <c r="GR49" s="32"/>
      <c r="GS49" s="32"/>
      <c r="GT49" s="33"/>
      <c r="GU49" s="32"/>
      <c r="GV49" s="32"/>
      <c r="GW49" s="32"/>
      <c r="GX49" s="32"/>
      <c r="GY49" s="32"/>
      <c r="GZ49" s="32"/>
      <c r="HA49" s="32"/>
      <c r="HB49" s="32"/>
      <c r="HC49" s="32"/>
      <c r="HD49" s="32"/>
      <c r="HE49" s="33"/>
      <c r="HF49" s="32"/>
      <c r="HG49" s="32"/>
      <c r="HH49" s="32"/>
      <c r="HI49" s="32"/>
      <c r="HJ49" s="32"/>
      <c r="HK49" s="32"/>
      <c r="HL49" s="32"/>
      <c r="HM49" s="32"/>
      <c r="HN49" s="32"/>
      <c r="HO49" s="32"/>
      <c r="HP49" s="33"/>
      <c r="HQ49" s="32"/>
      <c r="HR49" s="32"/>
      <c r="HS49" s="32"/>
      <c r="HT49" s="32"/>
      <c r="HU49" s="32"/>
      <c r="HV49" s="32"/>
      <c r="HW49" s="32"/>
      <c r="HX49" s="32"/>
      <c r="HY49" s="32"/>
      <c r="HZ49" s="32"/>
      <c r="IA49" s="33"/>
      <c r="IB49" s="32"/>
      <c r="IC49" s="32"/>
      <c r="ID49" s="32"/>
      <c r="IE49" s="32"/>
      <c r="IF49" s="32"/>
      <c r="IG49" s="32"/>
      <c r="IH49" s="32"/>
      <c r="II49" s="32"/>
      <c r="IJ49" s="32"/>
      <c r="IK49" s="32"/>
      <c r="IL49" s="33"/>
      <c r="IM49" s="32"/>
      <c r="IN49" s="32"/>
      <c r="IO49" s="32"/>
      <c r="IP49" s="32"/>
      <c r="IQ49" s="32"/>
      <c r="IR49" s="32"/>
      <c r="IS49" s="32"/>
    </row>
    <row r="50" spans="1:254" s="3" customFormat="1" ht="20.100000000000001" customHeight="1">
      <c r="A50" s="22">
        <v>40</v>
      </c>
      <c r="B50" s="7" t="s">
        <v>155</v>
      </c>
      <c r="C50" s="7" t="s">
        <v>156</v>
      </c>
      <c r="D50" s="7">
        <f t="shared" si="1"/>
        <v>9813</v>
      </c>
      <c r="E50" s="12" t="s">
        <v>157</v>
      </c>
      <c r="F50" s="12">
        <v>7908</v>
      </c>
      <c r="G50" s="26" t="s">
        <v>11</v>
      </c>
      <c r="H50" s="18" t="s">
        <v>11</v>
      </c>
      <c r="I50" s="12" t="s">
        <v>11</v>
      </c>
      <c r="J50" s="31">
        <v>24111073</v>
      </c>
      <c r="K50" s="12">
        <v>11717</v>
      </c>
      <c r="L50" s="30" t="s">
        <v>279</v>
      </c>
      <c r="M50" s="32"/>
      <c r="N50" s="33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3"/>
      <c r="Z50" s="32"/>
      <c r="AA50" s="32"/>
      <c r="AB50" s="32"/>
      <c r="AC50" s="32"/>
      <c r="AD50" s="32"/>
      <c r="AE50" s="32"/>
      <c r="AF50" s="32"/>
      <c r="AG50" s="32"/>
      <c r="AH50" s="32"/>
      <c r="AI50" s="32"/>
      <c r="AJ50" s="33"/>
      <c r="AK50" s="32"/>
      <c r="AL50" s="32"/>
      <c r="AM50" s="32"/>
      <c r="AN50" s="32"/>
      <c r="AO50" s="32"/>
      <c r="AP50" s="32"/>
      <c r="AQ50" s="32"/>
      <c r="AR50" s="32"/>
      <c r="AS50" s="32"/>
      <c r="AT50" s="32"/>
      <c r="AU50" s="33"/>
      <c r="AV50" s="32"/>
      <c r="AW50" s="32"/>
      <c r="AX50" s="32"/>
      <c r="AY50" s="32"/>
      <c r="AZ50" s="32"/>
      <c r="BA50" s="32"/>
      <c r="BB50" s="32"/>
      <c r="BC50" s="32"/>
      <c r="BD50" s="32"/>
      <c r="BE50" s="32"/>
      <c r="BF50" s="33"/>
      <c r="BG50" s="32"/>
      <c r="BH50" s="32"/>
      <c r="BI50" s="32"/>
      <c r="BJ50" s="32"/>
      <c r="BK50" s="32"/>
      <c r="BL50" s="32"/>
      <c r="BM50" s="32"/>
      <c r="BN50" s="32"/>
      <c r="BO50" s="32"/>
      <c r="BP50" s="32"/>
      <c r="BQ50" s="33"/>
      <c r="BR50" s="32"/>
      <c r="BS50" s="32"/>
      <c r="BT50" s="32"/>
      <c r="BU50" s="32"/>
      <c r="BV50" s="32"/>
      <c r="BW50" s="32"/>
      <c r="BX50" s="32"/>
      <c r="BY50" s="32"/>
      <c r="BZ50" s="32"/>
      <c r="CA50" s="32"/>
      <c r="CB50" s="33"/>
      <c r="CC50" s="32"/>
      <c r="CD50" s="32"/>
      <c r="CE50" s="32"/>
      <c r="CF50" s="32"/>
      <c r="CG50" s="32"/>
      <c r="CH50" s="32"/>
      <c r="CI50" s="32"/>
      <c r="CJ50" s="32"/>
      <c r="CK50" s="32"/>
      <c r="CL50" s="32"/>
      <c r="CM50" s="33"/>
      <c r="CN50" s="32"/>
      <c r="CO50" s="32"/>
      <c r="CP50" s="32"/>
      <c r="CQ50" s="32"/>
      <c r="CR50" s="32"/>
      <c r="CS50" s="32"/>
      <c r="CT50" s="32"/>
      <c r="CU50" s="32"/>
      <c r="CV50" s="32"/>
      <c r="CW50" s="32"/>
      <c r="CX50" s="33"/>
      <c r="CY50" s="32"/>
      <c r="CZ50" s="32"/>
      <c r="DA50" s="32"/>
      <c r="DB50" s="32"/>
      <c r="DC50" s="32"/>
      <c r="DD50" s="32"/>
      <c r="DE50" s="32"/>
      <c r="DF50" s="32"/>
      <c r="DG50" s="32"/>
      <c r="DH50" s="32"/>
      <c r="DI50" s="33"/>
      <c r="DJ50" s="32"/>
      <c r="DK50" s="32"/>
      <c r="DL50" s="32"/>
      <c r="DM50" s="32"/>
      <c r="DN50" s="32"/>
      <c r="DO50" s="32"/>
      <c r="DP50" s="32"/>
      <c r="DQ50" s="32"/>
      <c r="DR50" s="32"/>
      <c r="DS50" s="32"/>
      <c r="DT50" s="33"/>
      <c r="DU50" s="32"/>
      <c r="DV50" s="32"/>
      <c r="DW50" s="32"/>
      <c r="DX50" s="32"/>
      <c r="DY50" s="32"/>
      <c r="DZ50" s="32"/>
      <c r="EA50" s="32"/>
      <c r="EB50" s="32"/>
      <c r="EC50" s="32"/>
      <c r="ED50" s="32"/>
      <c r="EE50" s="33"/>
      <c r="EF50" s="32"/>
      <c r="EG50" s="32"/>
      <c r="EH50" s="32"/>
      <c r="EI50" s="32"/>
      <c r="EJ50" s="32"/>
      <c r="EK50" s="32"/>
      <c r="EL50" s="32"/>
      <c r="EM50" s="32"/>
      <c r="EN50" s="32"/>
      <c r="EO50" s="32"/>
      <c r="EP50" s="33"/>
      <c r="EQ50" s="32"/>
      <c r="ER50" s="32"/>
      <c r="ES50" s="32"/>
      <c r="ET50" s="32"/>
      <c r="EU50" s="32"/>
      <c r="EV50" s="32"/>
      <c r="EW50" s="32"/>
      <c r="EX50" s="32"/>
      <c r="EY50" s="32"/>
      <c r="EZ50" s="32"/>
      <c r="FA50" s="33"/>
      <c r="FB50" s="32"/>
      <c r="FC50" s="32"/>
      <c r="FD50" s="32"/>
      <c r="FE50" s="32"/>
      <c r="FF50" s="32"/>
      <c r="FG50" s="32"/>
      <c r="FH50" s="32"/>
      <c r="FI50" s="32"/>
      <c r="FJ50" s="32"/>
      <c r="FK50" s="32"/>
      <c r="FL50" s="33"/>
      <c r="FM50" s="32"/>
      <c r="FN50" s="32"/>
      <c r="FO50" s="32"/>
      <c r="FP50" s="32"/>
      <c r="FQ50" s="32"/>
      <c r="FR50" s="32"/>
      <c r="FS50" s="32"/>
      <c r="FT50" s="32"/>
      <c r="FU50" s="32"/>
      <c r="FV50" s="32"/>
      <c r="FW50" s="33"/>
      <c r="FX50" s="32"/>
      <c r="FY50" s="32"/>
      <c r="FZ50" s="32"/>
      <c r="GA50" s="32"/>
      <c r="GB50" s="32"/>
      <c r="GC50" s="32"/>
      <c r="GD50" s="32"/>
      <c r="GE50" s="32"/>
      <c r="GF50" s="32"/>
      <c r="GG50" s="32"/>
      <c r="GH50" s="33"/>
      <c r="GI50" s="32"/>
      <c r="GJ50" s="32"/>
      <c r="GK50" s="32"/>
      <c r="GL50" s="32"/>
      <c r="GM50" s="32"/>
      <c r="GN50" s="32"/>
      <c r="GO50" s="32"/>
      <c r="GP50" s="32"/>
      <c r="GQ50" s="32"/>
      <c r="GR50" s="32"/>
      <c r="GS50" s="33"/>
      <c r="GT50" s="32"/>
      <c r="GU50" s="32"/>
      <c r="GV50" s="32"/>
      <c r="GW50" s="32"/>
      <c r="GX50" s="32"/>
      <c r="GY50" s="32"/>
      <c r="GZ50" s="32"/>
      <c r="HA50" s="32"/>
      <c r="HB50" s="32"/>
      <c r="HC50" s="32"/>
      <c r="HD50" s="33"/>
      <c r="HE50" s="32"/>
      <c r="HF50" s="32"/>
      <c r="HG50" s="32"/>
      <c r="HH50" s="32"/>
      <c r="HI50" s="32"/>
      <c r="HJ50" s="32"/>
      <c r="HK50" s="32"/>
      <c r="HL50" s="32"/>
      <c r="HM50" s="32"/>
      <c r="HN50" s="32"/>
      <c r="HO50" s="33"/>
      <c r="HP50" s="32"/>
      <c r="HQ50" s="32"/>
      <c r="HR50" s="32"/>
      <c r="HS50" s="32"/>
      <c r="HT50" s="32"/>
      <c r="HU50" s="32"/>
      <c r="HV50" s="32"/>
      <c r="HW50" s="32"/>
      <c r="HX50" s="32"/>
      <c r="HY50" s="32"/>
      <c r="HZ50" s="33"/>
      <c r="IA50" s="32"/>
      <c r="IB50" s="32"/>
      <c r="IC50" s="32"/>
      <c r="ID50" s="32"/>
      <c r="IE50" s="32"/>
      <c r="IF50" s="32"/>
      <c r="IG50" s="32"/>
      <c r="IH50" s="32"/>
      <c r="II50" s="32"/>
      <c r="IJ50" s="32"/>
      <c r="IK50" s="33"/>
      <c r="IL50" s="32"/>
      <c r="IM50" s="32"/>
      <c r="IN50" s="32"/>
      <c r="IO50" s="32"/>
      <c r="IP50" s="32"/>
      <c r="IQ50" s="32"/>
      <c r="IR50" s="32"/>
    </row>
    <row r="51" spans="1:254" s="3" customFormat="1" ht="20.100000000000001" customHeight="1">
      <c r="A51" s="22">
        <v>41</v>
      </c>
      <c r="B51" s="7" t="s">
        <v>561</v>
      </c>
      <c r="C51" s="7" t="s">
        <v>570</v>
      </c>
      <c r="D51" s="7">
        <f t="shared" si="1"/>
        <v>8855</v>
      </c>
      <c r="E51" s="12" t="s">
        <v>579</v>
      </c>
      <c r="F51" s="12">
        <v>7907</v>
      </c>
      <c r="G51" s="26" t="s">
        <v>11</v>
      </c>
      <c r="H51" s="24" t="s">
        <v>11</v>
      </c>
      <c r="I51" s="12" t="s">
        <v>11</v>
      </c>
      <c r="J51" s="7" t="s">
        <v>582</v>
      </c>
      <c r="K51" s="31">
        <v>9802</v>
      </c>
      <c r="L51" s="30" t="s">
        <v>208</v>
      </c>
      <c r="M51" s="32"/>
      <c r="N51" s="32"/>
      <c r="O51" s="33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3"/>
      <c r="AA51" s="32"/>
      <c r="AB51" s="32"/>
      <c r="AC51" s="32"/>
      <c r="AD51" s="32"/>
      <c r="AE51" s="32"/>
      <c r="AF51" s="32"/>
      <c r="AG51" s="32"/>
      <c r="AH51" s="32"/>
      <c r="AI51" s="32"/>
      <c r="AJ51" s="32"/>
      <c r="AK51" s="33"/>
      <c r="AL51" s="32"/>
      <c r="AM51" s="32"/>
      <c r="AN51" s="32"/>
      <c r="AO51" s="32"/>
      <c r="AP51" s="32"/>
      <c r="AQ51" s="32"/>
      <c r="AR51" s="32"/>
      <c r="AS51" s="32"/>
      <c r="AT51" s="32"/>
      <c r="AU51" s="32"/>
      <c r="AV51" s="33"/>
      <c r="AW51" s="32"/>
      <c r="AX51" s="32"/>
      <c r="AY51" s="32"/>
      <c r="AZ51" s="32"/>
      <c r="BA51" s="32"/>
      <c r="BB51" s="32"/>
      <c r="BC51" s="32"/>
      <c r="BD51" s="32"/>
      <c r="BE51" s="32"/>
      <c r="BF51" s="32"/>
      <c r="BG51" s="33"/>
      <c r="BH51" s="32"/>
      <c r="BI51" s="32"/>
      <c r="BJ51" s="32"/>
      <c r="BK51" s="32"/>
      <c r="BL51" s="32"/>
      <c r="BM51" s="32"/>
      <c r="BN51" s="32"/>
      <c r="BO51" s="32"/>
      <c r="BP51" s="32"/>
      <c r="BQ51" s="32"/>
      <c r="BR51" s="33"/>
      <c r="BS51" s="32"/>
      <c r="BT51" s="32"/>
      <c r="BU51" s="32"/>
      <c r="BV51" s="32"/>
      <c r="BW51" s="32"/>
      <c r="BX51" s="32"/>
      <c r="BY51" s="32"/>
      <c r="BZ51" s="32"/>
      <c r="CA51" s="32"/>
      <c r="CB51" s="32"/>
      <c r="CC51" s="33"/>
      <c r="CD51" s="32"/>
      <c r="CE51" s="32"/>
      <c r="CF51" s="32"/>
      <c r="CG51" s="32"/>
      <c r="CH51" s="32"/>
      <c r="CI51" s="32"/>
      <c r="CJ51" s="32"/>
      <c r="CK51" s="32"/>
      <c r="CL51" s="32"/>
      <c r="CM51" s="32"/>
      <c r="CN51" s="33"/>
      <c r="CO51" s="32"/>
      <c r="CP51" s="32"/>
      <c r="CQ51" s="32"/>
      <c r="CR51" s="32"/>
      <c r="CS51" s="32"/>
      <c r="CT51" s="32"/>
      <c r="CU51" s="32"/>
      <c r="CV51" s="32"/>
      <c r="CW51" s="32"/>
      <c r="CX51" s="32"/>
      <c r="CY51" s="33"/>
      <c r="CZ51" s="32"/>
      <c r="DA51" s="32"/>
      <c r="DB51" s="32"/>
      <c r="DC51" s="32"/>
      <c r="DD51" s="32"/>
      <c r="DE51" s="32"/>
      <c r="DF51" s="32"/>
      <c r="DG51" s="32"/>
      <c r="DH51" s="32"/>
      <c r="DI51" s="32"/>
      <c r="DJ51" s="33"/>
      <c r="DK51" s="32"/>
      <c r="DL51" s="32"/>
      <c r="DM51" s="32"/>
      <c r="DN51" s="32"/>
      <c r="DO51" s="32"/>
      <c r="DP51" s="32"/>
      <c r="DQ51" s="32"/>
      <c r="DR51" s="32"/>
      <c r="DS51" s="32"/>
      <c r="DT51" s="32"/>
      <c r="DU51" s="33"/>
      <c r="DV51" s="32"/>
      <c r="DW51" s="32"/>
      <c r="DX51" s="32"/>
      <c r="DY51" s="32"/>
      <c r="DZ51" s="32"/>
      <c r="EA51" s="32"/>
      <c r="EB51" s="32"/>
      <c r="EC51" s="32"/>
      <c r="ED51" s="32"/>
      <c r="EE51" s="32"/>
      <c r="EF51" s="33"/>
      <c r="EG51" s="32"/>
      <c r="EH51" s="32"/>
      <c r="EI51" s="32"/>
      <c r="EJ51" s="32"/>
      <c r="EK51" s="32"/>
      <c r="EL51" s="32"/>
      <c r="EM51" s="32"/>
      <c r="EN51" s="32"/>
      <c r="EO51" s="32"/>
      <c r="EP51" s="32"/>
      <c r="EQ51" s="33"/>
      <c r="ER51" s="32"/>
      <c r="ES51" s="32"/>
      <c r="ET51" s="32"/>
      <c r="EU51" s="32"/>
      <c r="EV51" s="32"/>
      <c r="EW51" s="32"/>
      <c r="EX51" s="32"/>
      <c r="EY51" s="32"/>
      <c r="EZ51" s="32"/>
      <c r="FA51" s="32"/>
      <c r="FB51" s="33"/>
      <c r="FC51" s="32"/>
      <c r="FD51" s="32"/>
      <c r="FE51" s="32"/>
      <c r="FF51" s="32"/>
      <c r="FG51" s="32"/>
      <c r="FH51" s="32"/>
      <c r="FI51" s="32"/>
      <c r="FJ51" s="32"/>
      <c r="FK51" s="32"/>
      <c r="FL51" s="32"/>
      <c r="FM51" s="33"/>
      <c r="FN51" s="32"/>
      <c r="FO51" s="32"/>
      <c r="FP51" s="32"/>
      <c r="FQ51" s="32"/>
      <c r="FR51" s="32"/>
      <c r="FS51" s="32"/>
      <c r="FT51" s="32"/>
      <c r="FU51" s="32"/>
      <c r="FV51" s="32"/>
      <c r="FW51" s="32"/>
      <c r="FX51" s="33"/>
      <c r="FY51" s="32"/>
      <c r="FZ51" s="32"/>
      <c r="GA51" s="32"/>
      <c r="GB51" s="32"/>
      <c r="GC51" s="32"/>
      <c r="GD51" s="32"/>
      <c r="GE51" s="32"/>
      <c r="GF51" s="32"/>
      <c r="GG51" s="32"/>
      <c r="GH51" s="32"/>
      <c r="GI51" s="33"/>
      <c r="GJ51" s="32"/>
      <c r="GK51" s="32"/>
      <c r="GL51" s="32"/>
      <c r="GM51" s="32"/>
      <c r="GN51" s="32"/>
      <c r="GO51" s="32"/>
      <c r="GP51" s="32"/>
      <c r="GQ51" s="32"/>
      <c r="GR51" s="32"/>
      <c r="GS51" s="32"/>
      <c r="GT51" s="33"/>
      <c r="GU51" s="32"/>
      <c r="GV51" s="32"/>
      <c r="GW51" s="32"/>
      <c r="GX51" s="32"/>
      <c r="GY51" s="32"/>
      <c r="GZ51" s="32"/>
      <c r="HA51" s="32"/>
      <c r="HB51" s="32"/>
      <c r="HC51" s="32"/>
      <c r="HD51" s="32"/>
      <c r="HE51" s="33"/>
      <c r="HF51" s="32"/>
      <c r="HG51" s="32"/>
      <c r="HH51" s="32"/>
      <c r="HI51" s="32"/>
      <c r="HJ51" s="32"/>
      <c r="HK51" s="32"/>
      <c r="HL51" s="32"/>
      <c r="HM51" s="32"/>
      <c r="HN51" s="32"/>
      <c r="HO51" s="32"/>
      <c r="HP51" s="33"/>
      <c r="HQ51" s="32"/>
      <c r="HR51" s="32"/>
      <c r="HS51" s="32"/>
      <c r="HT51" s="32"/>
      <c r="HU51" s="32"/>
      <c r="HV51" s="32"/>
      <c r="HW51" s="32"/>
      <c r="HX51" s="32"/>
      <c r="HY51" s="32"/>
      <c r="HZ51" s="32"/>
      <c r="IA51" s="33"/>
      <c r="IB51" s="32"/>
      <c r="IC51" s="32"/>
      <c r="ID51" s="32"/>
      <c r="IE51" s="32"/>
      <c r="IF51" s="32"/>
      <c r="IG51" s="32"/>
      <c r="IH51" s="32"/>
      <c r="II51" s="32"/>
      <c r="IJ51" s="32"/>
      <c r="IK51" s="32"/>
      <c r="IL51" s="33"/>
      <c r="IM51" s="32"/>
      <c r="IN51" s="32"/>
      <c r="IO51" s="32"/>
      <c r="IP51" s="32"/>
      <c r="IQ51" s="32"/>
      <c r="IR51" s="32"/>
      <c r="IS51" s="32"/>
    </row>
    <row r="52" spans="1:254" s="3" customFormat="1" ht="20.100000000000001" customHeight="1">
      <c r="A52" s="22">
        <v>42</v>
      </c>
      <c r="B52" s="7" t="s">
        <v>988</v>
      </c>
      <c r="C52" s="7" t="s">
        <v>519</v>
      </c>
      <c r="D52" s="7">
        <f t="shared" si="1"/>
        <v>8992</v>
      </c>
      <c r="E52" s="12" t="s">
        <v>989</v>
      </c>
      <c r="F52" s="12">
        <v>7893</v>
      </c>
      <c r="G52" s="26" t="s">
        <v>11</v>
      </c>
      <c r="H52" s="18"/>
      <c r="I52" s="18"/>
      <c r="J52" s="38" t="s">
        <v>990</v>
      </c>
      <c r="K52" s="31">
        <v>10090</v>
      </c>
      <c r="L52" s="141" t="s">
        <v>1039</v>
      </c>
      <c r="M52" s="32"/>
      <c r="N52" s="32"/>
      <c r="O52" s="33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3"/>
      <c r="AA52" s="32"/>
      <c r="AB52" s="32"/>
      <c r="AC52" s="32"/>
      <c r="AD52" s="32"/>
      <c r="AE52" s="32"/>
      <c r="AF52" s="32"/>
      <c r="AG52" s="32"/>
      <c r="AH52" s="32"/>
      <c r="AI52" s="32"/>
      <c r="AJ52" s="32"/>
      <c r="AK52" s="33"/>
      <c r="AL52" s="32"/>
      <c r="AM52" s="32"/>
      <c r="AN52" s="32"/>
      <c r="AO52" s="32"/>
      <c r="AP52" s="32"/>
      <c r="AQ52" s="32"/>
      <c r="AR52" s="32"/>
      <c r="AS52" s="32"/>
      <c r="AT52" s="32"/>
      <c r="AU52" s="32"/>
      <c r="AV52" s="33"/>
      <c r="AW52" s="32"/>
      <c r="AX52" s="32"/>
      <c r="AY52" s="32"/>
      <c r="AZ52" s="32"/>
      <c r="BA52" s="32"/>
      <c r="BB52" s="32"/>
      <c r="BC52" s="32"/>
      <c r="BD52" s="32"/>
      <c r="BE52" s="32"/>
      <c r="BF52" s="32"/>
      <c r="BG52" s="33"/>
      <c r="BH52" s="32"/>
      <c r="BI52" s="32"/>
      <c r="BJ52" s="32"/>
      <c r="BK52" s="32"/>
      <c r="BL52" s="32"/>
      <c r="BM52" s="32"/>
      <c r="BN52" s="32"/>
      <c r="BO52" s="32"/>
      <c r="BP52" s="32"/>
      <c r="BQ52" s="32"/>
      <c r="BR52" s="33"/>
      <c r="BS52" s="32"/>
      <c r="BT52" s="32"/>
      <c r="BU52" s="32"/>
      <c r="BV52" s="32"/>
      <c r="BW52" s="32"/>
      <c r="BX52" s="32"/>
      <c r="BY52" s="32"/>
      <c r="BZ52" s="32"/>
      <c r="CA52" s="32"/>
      <c r="CB52" s="32"/>
      <c r="CC52" s="33"/>
      <c r="CD52" s="32"/>
      <c r="CE52" s="32"/>
      <c r="CF52" s="32"/>
      <c r="CG52" s="32"/>
      <c r="CH52" s="32"/>
      <c r="CI52" s="32"/>
      <c r="CJ52" s="32"/>
      <c r="CK52" s="32"/>
      <c r="CL52" s="32"/>
      <c r="CM52" s="32"/>
      <c r="CN52" s="33"/>
      <c r="CO52" s="32"/>
      <c r="CP52" s="32"/>
      <c r="CQ52" s="32"/>
      <c r="CR52" s="32"/>
      <c r="CS52" s="32"/>
      <c r="CT52" s="32"/>
      <c r="CU52" s="32"/>
      <c r="CV52" s="32"/>
      <c r="CW52" s="32"/>
      <c r="CX52" s="32"/>
      <c r="CY52" s="33"/>
      <c r="CZ52" s="32"/>
      <c r="DA52" s="32"/>
      <c r="DB52" s="32"/>
      <c r="DC52" s="32"/>
      <c r="DD52" s="32"/>
      <c r="DE52" s="32"/>
      <c r="DF52" s="32"/>
      <c r="DG52" s="32"/>
      <c r="DH52" s="32"/>
      <c r="DI52" s="32"/>
      <c r="DJ52" s="33"/>
      <c r="DK52" s="32"/>
      <c r="DL52" s="32"/>
      <c r="DM52" s="32"/>
      <c r="DN52" s="32"/>
      <c r="DO52" s="32"/>
      <c r="DP52" s="32"/>
      <c r="DQ52" s="32"/>
      <c r="DR52" s="32"/>
      <c r="DS52" s="32"/>
      <c r="DT52" s="32"/>
      <c r="DU52" s="33"/>
      <c r="DV52" s="32"/>
      <c r="DW52" s="32"/>
      <c r="DX52" s="32"/>
      <c r="DY52" s="32"/>
      <c r="DZ52" s="32"/>
      <c r="EA52" s="32"/>
      <c r="EB52" s="32"/>
      <c r="EC52" s="32"/>
      <c r="ED52" s="32"/>
      <c r="EE52" s="32"/>
      <c r="EF52" s="33"/>
      <c r="EG52" s="32"/>
      <c r="EH52" s="32"/>
      <c r="EI52" s="32"/>
      <c r="EJ52" s="32"/>
      <c r="EK52" s="32"/>
      <c r="EL52" s="32"/>
      <c r="EM52" s="32"/>
      <c r="EN52" s="32"/>
      <c r="EO52" s="32"/>
      <c r="EP52" s="32"/>
      <c r="EQ52" s="33"/>
      <c r="ER52" s="32"/>
      <c r="ES52" s="32"/>
      <c r="ET52" s="32"/>
      <c r="EU52" s="32"/>
      <c r="EV52" s="32"/>
      <c r="EW52" s="32"/>
      <c r="EX52" s="32"/>
      <c r="EY52" s="32"/>
      <c r="EZ52" s="32"/>
      <c r="FA52" s="32"/>
      <c r="FB52" s="33"/>
      <c r="FC52" s="32"/>
      <c r="FD52" s="32"/>
      <c r="FE52" s="32"/>
      <c r="FF52" s="32"/>
      <c r="FG52" s="32"/>
      <c r="FH52" s="32"/>
      <c r="FI52" s="32"/>
      <c r="FJ52" s="32"/>
      <c r="FK52" s="32"/>
      <c r="FL52" s="32"/>
      <c r="FM52" s="33"/>
      <c r="FN52" s="32"/>
      <c r="FO52" s="32"/>
      <c r="FP52" s="32"/>
      <c r="FQ52" s="32"/>
      <c r="FR52" s="32"/>
      <c r="FS52" s="32"/>
      <c r="FT52" s="32"/>
      <c r="FU52" s="32"/>
      <c r="FV52" s="32"/>
      <c r="FW52" s="32"/>
      <c r="FX52" s="33"/>
      <c r="FY52" s="32"/>
      <c r="FZ52" s="32"/>
      <c r="GA52" s="32"/>
      <c r="GB52" s="32"/>
      <c r="GC52" s="32"/>
      <c r="GD52" s="32"/>
      <c r="GE52" s="32"/>
      <c r="GF52" s="32"/>
      <c r="GG52" s="32"/>
      <c r="GH52" s="32"/>
      <c r="GI52" s="33"/>
      <c r="GJ52" s="32"/>
      <c r="GK52" s="32"/>
      <c r="GL52" s="32"/>
      <c r="GM52" s="32"/>
      <c r="GN52" s="32"/>
      <c r="GO52" s="32"/>
      <c r="GP52" s="32"/>
      <c r="GQ52" s="32"/>
      <c r="GR52" s="32"/>
      <c r="GS52" s="32"/>
      <c r="GT52" s="33"/>
      <c r="GU52" s="32"/>
      <c r="GV52" s="32"/>
      <c r="GW52" s="32"/>
      <c r="GX52" s="32"/>
      <c r="GY52" s="32"/>
      <c r="GZ52" s="32"/>
      <c r="HA52" s="32"/>
      <c r="HB52" s="32"/>
      <c r="HC52" s="32"/>
      <c r="HD52" s="32"/>
      <c r="HE52" s="33"/>
      <c r="HF52" s="32"/>
      <c r="HG52" s="32"/>
      <c r="HH52" s="32"/>
      <c r="HI52" s="32"/>
      <c r="HJ52" s="32"/>
      <c r="HK52" s="32"/>
      <c r="HL52" s="32"/>
      <c r="HM52" s="32"/>
      <c r="HN52" s="32"/>
      <c r="HO52" s="32"/>
      <c r="HP52" s="33"/>
      <c r="HQ52" s="32"/>
      <c r="HR52" s="32"/>
      <c r="HS52" s="32"/>
      <c r="HT52" s="32"/>
      <c r="HU52" s="32"/>
      <c r="HV52" s="32"/>
      <c r="HW52" s="32"/>
      <c r="HX52" s="32"/>
      <c r="HY52" s="32"/>
      <c r="HZ52" s="32"/>
      <c r="IA52" s="33"/>
      <c r="IB52" s="32"/>
      <c r="IC52" s="32"/>
      <c r="ID52" s="32"/>
      <c r="IE52" s="32"/>
      <c r="IF52" s="32"/>
      <c r="IG52" s="32"/>
      <c r="IH52" s="32"/>
      <c r="II52" s="32"/>
      <c r="IJ52" s="32"/>
      <c r="IK52" s="32"/>
      <c r="IL52" s="33"/>
      <c r="IM52" s="32"/>
      <c r="IN52" s="32"/>
      <c r="IO52" s="32"/>
      <c r="IP52" s="32"/>
      <c r="IQ52" s="32"/>
      <c r="IR52" s="32"/>
      <c r="IS52" s="32"/>
    </row>
    <row r="53" spans="1:254" s="3" customFormat="1" ht="20.100000000000001" customHeight="1">
      <c r="A53" s="22">
        <v>43</v>
      </c>
      <c r="B53" s="7" t="s">
        <v>690</v>
      </c>
      <c r="C53" s="7" t="s">
        <v>691</v>
      </c>
      <c r="D53" s="7">
        <f t="shared" si="1"/>
        <v>7329</v>
      </c>
      <c r="E53" s="12">
        <v>390000144275</v>
      </c>
      <c r="F53" s="12">
        <v>7797</v>
      </c>
      <c r="G53" s="26" t="s">
        <v>11</v>
      </c>
      <c r="H53" s="18">
        <v>3.5</v>
      </c>
      <c r="I53" s="12" t="s">
        <v>11</v>
      </c>
      <c r="J53" s="31">
        <v>403</v>
      </c>
      <c r="K53" s="12">
        <v>6861</v>
      </c>
      <c r="L53" s="30" t="s">
        <v>208</v>
      </c>
      <c r="M53" s="32"/>
      <c r="N53" s="32"/>
      <c r="O53" s="33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3"/>
      <c r="AA53" s="32"/>
      <c r="AB53" s="32"/>
      <c r="AC53" s="32"/>
      <c r="AD53" s="32"/>
      <c r="AE53" s="32"/>
      <c r="AF53" s="32"/>
      <c r="AG53" s="32"/>
      <c r="AH53" s="32"/>
      <c r="AI53" s="32"/>
      <c r="AJ53" s="32"/>
      <c r="AK53" s="33"/>
      <c r="AL53" s="32"/>
      <c r="AM53" s="32"/>
      <c r="AN53" s="32"/>
      <c r="AO53" s="32"/>
      <c r="AP53" s="32"/>
      <c r="AQ53" s="32"/>
      <c r="AR53" s="32"/>
      <c r="AS53" s="32"/>
      <c r="AT53" s="32"/>
      <c r="AU53" s="32"/>
      <c r="AV53" s="33"/>
      <c r="AW53" s="32"/>
      <c r="AX53" s="32"/>
      <c r="AY53" s="32"/>
      <c r="AZ53" s="32"/>
      <c r="BA53" s="32"/>
      <c r="BB53" s="32"/>
      <c r="BC53" s="32"/>
      <c r="BD53" s="32"/>
      <c r="BE53" s="32"/>
      <c r="BF53" s="32"/>
      <c r="BG53" s="33"/>
      <c r="BH53" s="32"/>
      <c r="BI53" s="32"/>
      <c r="BJ53" s="32"/>
      <c r="BK53" s="32"/>
      <c r="BL53" s="32"/>
      <c r="BM53" s="32"/>
      <c r="BN53" s="32"/>
      <c r="BO53" s="32"/>
      <c r="BP53" s="32"/>
      <c r="BQ53" s="32"/>
      <c r="BR53" s="33"/>
      <c r="BS53" s="32"/>
      <c r="BT53" s="32"/>
      <c r="BU53" s="32"/>
      <c r="BV53" s="32"/>
      <c r="BW53" s="32"/>
      <c r="BX53" s="32"/>
      <c r="BY53" s="32"/>
      <c r="BZ53" s="32"/>
      <c r="CA53" s="32"/>
      <c r="CB53" s="32"/>
      <c r="CC53" s="33"/>
      <c r="CD53" s="32"/>
      <c r="CE53" s="32"/>
      <c r="CF53" s="32"/>
      <c r="CG53" s="32"/>
      <c r="CH53" s="32"/>
      <c r="CI53" s="32"/>
      <c r="CJ53" s="32"/>
      <c r="CK53" s="32"/>
      <c r="CL53" s="32"/>
      <c r="CM53" s="32"/>
      <c r="CN53" s="33"/>
      <c r="CO53" s="32"/>
      <c r="CP53" s="32"/>
      <c r="CQ53" s="32"/>
      <c r="CR53" s="32"/>
      <c r="CS53" s="32"/>
      <c r="CT53" s="32"/>
      <c r="CU53" s="32"/>
      <c r="CV53" s="32"/>
      <c r="CW53" s="32"/>
      <c r="CX53" s="32"/>
      <c r="CY53" s="33"/>
      <c r="CZ53" s="32"/>
      <c r="DA53" s="32"/>
      <c r="DB53" s="32"/>
      <c r="DC53" s="32"/>
      <c r="DD53" s="32"/>
      <c r="DE53" s="32"/>
      <c r="DF53" s="32"/>
      <c r="DG53" s="32"/>
      <c r="DH53" s="32"/>
      <c r="DI53" s="32"/>
      <c r="DJ53" s="33"/>
      <c r="DK53" s="32"/>
      <c r="DL53" s="32"/>
      <c r="DM53" s="32"/>
      <c r="DN53" s="32"/>
      <c r="DO53" s="32"/>
      <c r="DP53" s="32"/>
      <c r="DQ53" s="32"/>
      <c r="DR53" s="32"/>
      <c r="DS53" s="32"/>
      <c r="DT53" s="32"/>
      <c r="DU53" s="33"/>
      <c r="DV53" s="32"/>
      <c r="DW53" s="32"/>
      <c r="DX53" s="32"/>
      <c r="DY53" s="32"/>
      <c r="DZ53" s="32"/>
      <c r="EA53" s="32"/>
      <c r="EB53" s="32"/>
      <c r="EC53" s="32"/>
      <c r="ED53" s="32"/>
      <c r="EE53" s="32"/>
      <c r="EF53" s="33"/>
      <c r="EG53" s="32"/>
      <c r="EH53" s="32"/>
      <c r="EI53" s="32"/>
      <c r="EJ53" s="32"/>
      <c r="EK53" s="32"/>
      <c r="EL53" s="32"/>
      <c r="EM53" s="32"/>
      <c r="EN53" s="32"/>
      <c r="EO53" s="32"/>
      <c r="EP53" s="32"/>
      <c r="EQ53" s="33"/>
      <c r="ER53" s="32"/>
      <c r="ES53" s="32"/>
      <c r="ET53" s="32"/>
      <c r="EU53" s="32"/>
      <c r="EV53" s="32"/>
      <c r="EW53" s="32"/>
      <c r="EX53" s="32"/>
      <c r="EY53" s="32"/>
      <c r="EZ53" s="32"/>
      <c r="FA53" s="32"/>
      <c r="FB53" s="33"/>
      <c r="FC53" s="32"/>
      <c r="FD53" s="32"/>
      <c r="FE53" s="32"/>
      <c r="FF53" s="32"/>
      <c r="FG53" s="32"/>
      <c r="FH53" s="32"/>
      <c r="FI53" s="32"/>
      <c r="FJ53" s="32"/>
      <c r="FK53" s="32"/>
      <c r="FL53" s="32"/>
      <c r="FM53" s="33"/>
      <c r="FN53" s="32"/>
      <c r="FO53" s="32"/>
      <c r="FP53" s="32"/>
      <c r="FQ53" s="32"/>
      <c r="FR53" s="32"/>
      <c r="FS53" s="32"/>
      <c r="FT53" s="32"/>
      <c r="FU53" s="32"/>
      <c r="FV53" s="32"/>
      <c r="FW53" s="32"/>
      <c r="FX53" s="33"/>
      <c r="FY53" s="32"/>
      <c r="FZ53" s="32"/>
      <c r="GA53" s="32"/>
      <c r="GB53" s="32"/>
      <c r="GC53" s="32"/>
      <c r="GD53" s="32"/>
      <c r="GE53" s="32"/>
      <c r="GF53" s="32"/>
      <c r="GG53" s="32"/>
      <c r="GH53" s="32"/>
      <c r="GI53" s="33"/>
      <c r="GJ53" s="32"/>
      <c r="GK53" s="32"/>
      <c r="GL53" s="32"/>
      <c r="GM53" s="32"/>
      <c r="GN53" s="32"/>
      <c r="GO53" s="32"/>
      <c r="GP53" s="32"/>
      <c r="GQ53" s="32"/>
      <c r="GR53" s="32"/>
      <c r="GS53" s="32"/>
      <c r="GT53" s="33"/>
      <c r="GU53" s="32"/>
      <c r="GV53" s="32"/>
      <c r="GW53" s="32"/>
      <c r="GX53" s="32"/>
      <c r="GY53" s="32"/>
      <c r="GZ53" s="32"/>
      <c r="HA53" s="32"/>
      <c r="HB53" s="32"/>
      <c r="HC53" s="32"/>
      <c r="HD53" s="32"/>
      <c r="HE53" s="33"/>
      <c r="HF53" s="32"/>
      <c r="HG53" s="32"/>
      <c r="HH53" s="32"/>
      <c r="HI53" s="32"/>
      <c r="HJ53" s="32"/>
      <c r="HK53" s="32"/>
      <c r="HL53" s="32"/>
      <c r="HM53" s="32"/>
      <c r="HN53" s="32"/>
      <c r="HO53" s="32"/>
      <c r="HP53" s="33"/>
      <c r="HQ53" s="32"/>
      <c r="HR53" s="32"/>
      <c r="HS53" s="32"/>
      <c r="HT53" s="32"/>
      <c r="HU53" s="32"/>
      <c r="HV53" s="32"/>
      <c r="HW53" s="32"/>
      <c r="HX53" s="32"/>
      <c r="HY53" s="32"/>
      <c r="HZ53" s="32"/>
      <c r="IA53" s="33"/>
      <c r="IB53" s="32"/>
      <c r="IC53" s="32"/>
      <c r="ID53" s="32"/>
      <c r="IE53" s="32"/>
      <c r="IF53" s="32"/>
      <c r="IG53" s="32"/>
      <c r="IH53" s="32"/>
      <c r="II53" s="32"/>
      <c r="IJ53" s="32"/>
      <c r="IK53" s="32"/>
      <c r="IL53" s="33"/>
      <c r="IM53" s="32"/>
      <c r="IN53" s="32"/>
      <c r="IO53" s="32"/>
      <c r="IP53" s="32"/>
      <c r="IQ53" s="32"/>
      <c r="IR53" s="32"/>
      <c r="IS53" s="32"/>
    </row>
    <row r="54" spans="1:254" s="3" customFormat="1" ht="20.100000000000001" customHeight="1">
      <c r="A54" s="22">
        <v>44</v>
      </c>
      <c r="B54" s="7" t="s">
        <v>1097</v>
      </c>
      <c r="C54" s="7" t="s">
        <v>1099</v>
      </c>
      <c r="D54" s="7">
        <f t="shared" si="1"/>
        <v>7274</v>
      </c>
      <c r="E54" s="12">
        <v>39000046584</v>
      </c>
      <c r="F54" s="12">
        <v>7687</v>
      </c>
      <c r="G54" s="26" t="s">
        <v>11</v>
      </c>
      <c r="H54" s="18">
        <v>4.4000000000000004</v>
      </c>
      <c r="I54" s="12"/>
      <c r="J54" s="12" t="s">
        <v>1101</v>
      </c>
      <c r="K54" s="31">
        <v>6861</v>
      </c>
      <c r="L54" s="30" t="s">
        <v>208</v>
      </c>
      <c r="M54" s="32"/>
      <c r="N54" s="32"/>
      <c r="O54" s="33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3"/>
      <c r="AA54" s="32"/>
      <c r="AB54" s="32"/>
      <c r="AC54" s="32"/>
      <c r="AD54" s="32"/>
      <c r="AE54" s="32"/>
      <c r="AF54" s="32"/>
      <c r="AG54" s="32"/>
      <c r="AH54" s="32"/>
      <c r="AI54" s="32"/>
      <c r="AJ54" s="32"/>
      <c r="AK54" s="33"/>
      <c r="AL54" s="32"/>
      <c r="AM54" s="32"/>
      <c r="AN54" s="32"/>
      <c r="AO54" s="32"/>
      <c r="AP54" s="32"/>
      <c r="AQ54" s="32"/>
      <c r="AR54" s="32"/>
      <c r="AS54" s="32"/>
      <c r="AT54" s="32"/>
      <c r="AU54" s="32"/>
      <c r="AV54" s="33"/>
      <c r="AW54" s="32"/>
      <c r="AX54" s="32"/>
      <c r="AY54" s="32"/>
      <c r="AZ54" s="32"/>
      <c r="BA54" s="32"/>
      <c r="BB54" s="32"/>
      <c r="BC54" s="32"/>
      <c r="BD54" s="32"/>
      <c r="BE54" s="32"/>
      <c r="BF54" s="32"/>
      <c r="BG54" s="33"/>
      <c r="BH54" s="32"/>
      <c r="BI54" s="32"/>
      <c r="BJ54" s="32"/>
      <c r="BK54" s="32"/>
      <c r="BL54" s="32"/>
      <c r="BM54" s="32"/>
      <c r="BN54" s="32"/>
      <c r="BO54" s="32"/>
      <c r="BP54" s="32"/>
      <c r="BQ54" s="32"/>
      <c r="BR54" s="33"/>
      <c r="BS54" s="32"/>
      <c r="BT54" s="32"/>
      <c r="BU54" s="32"/>
      <c r="BV54" s="32"/>
      <c r="BW54" s="32"/>
      <c r="BX54" s="32"/>
      <c r="BY54" s="32"/>
      <c r="BZ54" s="32"/>
      <c r="CA54" s="32"/>
      <c r="CB54" s="32"/>
      <c r="CC54" s="33"/>
      <c r="CD54" s="32"/>
      <c r="CE54" s="32"/>
      <c r="CF54" s="32"/>
      <c r="CG54" s="32"/>
      <c r="CH54" s="32"/>
      <c r="CI54" s="32"/>
      <c r="CJ54" s="32"/>
      <c r="CK54" s="32"/>
      <c r="CL54" s="32"/>
      <c r="CM54" s="32"/>
      <c r="CN54" s="33"/>
      <c r="CO54" s="32"/>
      <c r="CP54" s="32"/>
      <c r="CQ54" s="32"/>
      <c r="CR54" s="32"/>
      <c r="CS54" s="32"/>
      <c r="CT54" s="32"/>
      <c r="CU54" s="32"/>
      <c r="CV54" s="32"/>
      <c r="CW54" s="32"/>
      <c r="CX54" s="32"/>
      <c r="CY54" s="33"/>
      <c r="CZ54" s="32"/>
      <c r="DA54" s="32"/>
      <c r="DB54" s="32"/>
      <c r="DC54" s="32"/>
      <c r="DD54" s="32"/>
      <c r="DE54" s="32"/>
      <c r="DF54" s="32"/>
      <c r="DG54" s="32"/>
      <c r="DH54" s="32"/>
      <c r="DI54" s="32"/>
      <c r="DJ54" s="33"/>
      <c r="DK54" s="32"/>
      <c r="DL54" s="32"/>
      <c r="DM54" s="32"/>
      <c r="DN54" s="32"/>
      <c r="DO54" s="32"/>
      <c r="DP54" s="32"/>
      <c r="DQ54" s="32"/>
      <c r="DR54" s="32"/>
      <c r="DS54" s="32"/>
      <c r="DT54" s="32"/>
      <c r="DU54" s="33"/>
      <c r="DV54" s="32"/>
      <c r="DW54" s="32"/>
      <c r="DX54" s="32"/>
      <c r="DY54" s="32"/>
      <c r="DZ54" s="32"/>
      <c r="EA54" s="32"/>
      <c r="EB54" s="32"/>
      <c r="EC54" s="32"/>
      <c r="ED54" s="32"/>
      <c r="EE54" s="32"/>
      <c r="EF54" s="33"/>
      <c r="EG54" s="32"/>
      <c r="EH54" s="32"/>
      <c r="EI54" s="32"/>
      <c r="EJ54" s="32"/>
      <c r="EK54" s="32"/>
      <c r="EL54" s="32"/>
      <c r="EM54" s="32"/>
      <c r="EN54" s="32"/>
      <c r="EO54" s="32"/>
      <c r="EP54" s="32"/>
      <c r="EQ54" s="33"/>
      <c r="ER54" s="32"/>
      <c r="ES54" s="32"/>
      <c r="ET54" s="32"/>
      <c r="EU54" s="32"/>
      <c r="EV54" s="32"/>
      <c r="EW54" s="32"/>
      <c r="EX54" s="32"/>
      <c r="EY54" s="32"/>
      <c r="EZ54" s="32"/>
      <c r="FA54" s="32"/>
      <c r="FB54" s="33"/>
      <c r="FC54" s="32"/>
      <c r="FD54" s="32"/>
      <c r="FE54" s="32"/>
      <c r="FF54" s="32"/>
      <c r="FG54" s="32"/>
      <c r="FH54" s="32"/>
      <c r="FI54" s="32"/>
      <c r="FJ54" s="32"/>
      <c r="FK54" s="32"/>
      <c r="FL54" s="32"/>
      <c r="FM54" s="33"/>
      <c r="FN54" s="32"/>
      <c r="FO54" s="32"/>
      <c r="FP54" s="32"/>
      <c r="FQ54" s="32"/>
      <c r="FR54" s="32"/>
      <c r="FS54" s="32"/>
      <c r="FT54" s="32"/>
      <c r="FU54" s="32"/>
      <c r="FV54" s="32"/>
      <c r="FW54" s="32"/>
      <c r="FX54" s="33"/>
      <c r="FY54" s="32"/>
      <c r="FZ54" s="32"/>
      <c r="GA54" s="32"/>
      <c r="GB54" s="32"/>
      <c r="GC54" s="32"/>
      <c r="GD54" s="32"/>
      <c r="GE54" s="32"/>
      <c r="GF54" s="32"/>
      <c r="GG54" s="32"/>
      <c r="GH54" s="32"/>
      <c r="GI54" s="33"/>
      <c r="GJ54" s="32"/>
      <c r="GK54" s="32"/>
      <c r="GL54" s="32"/>
      <c r="GM54" s="32"/>
      <c r="GN54" s="32"/>
      <c r="GO54" s="32"/>
      <c r="GP54" s="32"/>
      <c r="GQ54" s="32"/>
      <c r="GR54" s="32"/>
      <c r="GS54" s="32"/>
      <c r="GT54" s="33"/>
      <c r="GU54" s="32"/>
      <c r="GV54" s="32"/>
      <c r="GW54" s="32"/>
      <c r="GX54" s="32"/>
      <c r="GY54" s="32"/>
      <c r="GZ54" s="32"/>
      <c r="HA54" s="32"/>
      <c r="HB54" s="32"/>
      <c r="HC54" s="32"/>
      <c r="HD54" s="32"/>
      <c r="HE54" s="33"/>
      <c r="HF54" s="32"/>
      <c r="HG54" s="32"/>
      <c r="HH54" s="32"/>
      <c r="HI54" s="32"/>
      <c r="HJ54" s="32"/>
      <c r="HK54" s="32"/>
      <c r="HL54" s="32"/>
      <c r="HM54" s="32"/>
      <c r="HN54" s="32"/>
      <c r="HO54" s="32"/>
      <c r="HP54" s="33"/>
      <c r="HQ54" s="32"/>
      <c r="HR54" s="32"/>
      <c r="HS54" s="32"/>
      <c r="HT54" s="32"/>
      <c r="HU54" s="32"/>
      <c r="HV54" s="32"/>
      <c r="HW54" s="32"/>
      <c r="HX54" s="32"/>
      <c r="HY54" s="32"/>
      <c r="HZ54" s="32"/>
      <c r="IA54" s="33"/>
      <c r="IB54" s="32"/>
      <c r="IC54" s="32"/>
      <c r="ID54" s="32"/>
      <c r="IE54" s="32"/>
      <c r="IF54" s="32"/>
      <c r="IG54" s="32"/>
      <c r="IH54" s="32"/>
      <c r="II54" s="32"/>
      <c r="IJ54" s="32"/>
      <c r="IK54" s="32"/>
      <c r="IL54" s="33"/>
      <c r="IM54" s="32"/>
      <c r="IN54" s="32"/>
      <c r="IO54" s="32"/>
      <c r="IP54" s="32"/>
      <c r="IQ54" s="32"/>
      <c r="IR54" s="32"/>
      <c r="IS54" s="32"/>
    </row>
    <row r="55" spans="1:254" s="3" customFormat="1" ht="20.100000000000001" customHeight="1">
      <c r="A55" s="22">
        <v>45</v>
      </c>
      <c r="B55" s="7" t="s">
        <v>476</v>
      </c>
      <c r="C55" s="7" t="s">
        <v>116</v>
      </c>
      <c r="D55" s="7">
        <f t="shared" si="1"/>
        <v>11613</v>
      </c>
      <c r="E55" s="12">
        <v>48370230</v>
      </c>
      <c r="F55" s="12">
        <v>7631</v>
      </c>
      <c r="G55" s="26" t="s">
        <v>11</v>
      </c>
      <c r="H55" s="18">
        <v>3.6</v>
      </c>
      <c r="I55" s="12" t="s">
        <v>11</v>
      </c>
      <c r="J55" s="12" t="s">
        <v>113</v>
      </c>
      <c r="K55" s="31">
        <v>15595</v>
      </c>
      <c r="L55" s="30" t="s">
        <v>208</v>
      </c>
      <c r="M55" s="32"/>
      <c r="N55" s="32"/>
      <c r="O55" s="32"/>
      <c r="P55" s="33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3"/>
      <c r="AB55" s="32"/>
      <c r="AC55" s="32"/>
      <c r="AD55" s="32"/>
      <c r="AE55" s="32"/>
      <c r="AF55" s="32"/>
      <c r="AG55" s="32"/>
      <c r="AH55" s="32"/>
      <c r="AI55" s="32"/>
      <c r="AJ55" s="32"/>
      <c r="AK55" s="32"/>
      <c r="AL55" s="33"/>
      <c r="AM55" s="32"/>
      <c r="AN55" s="32"/>
      <c r="AO55" s="32"/>
      <c r="AP55" s="32"/>
      <c r="AQ55" s="32"/>
      <c r="AR55" s="32"/>
      <c r="AS55" s="32"/>
      <c r="AT55" s="32"/>
      <c r="AU55" s="32"/>
      <c r="AV55" s="32"/>
      <c r="AW55" s="33"/>
      <c r="AX55" s="32"/>
      <c r="AY55" s="32"/>
      <c r="AZ55" s="32"/>
      <c r="BA55" s="32"/>
      <c r="BB55" s="32"/>
      <c r="BC55" s="32"/>
      <c r="BD55" s="32"/>
      <c r="BE55" s="32"/>
      <c r="BF55" s="32"/>
      <c r="BG55" s="32"/>
      <c r="BH55" s="33"/>
      <c r="BI55" s="32"/>
      <c r="BJ55" s="32"/>
      <c r="BK55" s="32"/>
      <c r="BL55" s="32"/>
      <c r="BM55" s="32"/>
      <c r="BN55" s="32"/>
      <c r="BO55" s="32"/>
      <c r="BP55" s="32"/>
      <c r="BQ55" s="32"/>
      <c r="BR55" s="32"/>
      <c r="BS55" s="33"/>
      <c r="BT55" s="32"/>
      <c r="BU55" s="32"/>
      <c r="BV55" s="32"/>
      <c r="BW55" s="32"/>
      <c r="BX55" s="32"/>
      <c r="BY55" s="32"/>
      <c r="BZ55" s="32"/>
      <c r="CA55" s="32"/>
      <c r="CB55" s="32"/>
      <c r="CC55" s="32"/>
      <c r="CD55" s="33"/>
      <c r="CE55" s="32"/>
      <c r="CF55" s="32"/>
      <c r="CG55" s="32"/>
      <c r="CH55" s="32"/>
      <c r="CI55" s="32"/>
      <c r="CJ55" s="32"/>
      <c r="CK55" s="32"/>
      <c r="CL55" s="32"/>
      <c r="CM55" s="32"/>
      <c r="CN55" s="32"/>
      <c r="CO55" s="33"/>
      <c r="CP55" s="32"/>
      <c r="CQ55" s="32"/>
      <c r="CR55" s="32"/>
      <c r="CS55" s="32"/>
      <c r="CT55" s="32"/>
      <c r="CU55" s="32"/>
      <c r="CV55" s="32"/>
      <c r="CW55" s="32"/>
      <c r="CX55" s="32"/>
      <c r="CY55" s="32"/>
      <c r="CZ55" s="33"/>
      <c r="DA55" s="32"/>
      <c r="DB55" s="32"/>
      <c r="DC55" s="32"/>
      <c r="DD55" s="32"/>
      <c r="DE55" s="32"/>
      <c r="DF55" s="32"/>
      <c r="DG55" s="32"/>
      <c r="DH55" s="32"/>
      <c r="DI55" s="32"/>
      <c r="DJ55" s="32"/>
      <c r="DK55" s="33"/>
      <c r="DL55" s="32"/>
      <c r="DM55" s="32"/>
      <c r="DN55" s="32"/>
      <c r="DO55" s="32"/>
      <c r="DP55" s="32"/>
      <c r="DQ55" s="32"/>
      <c r="DR55" s="32"/>
      <c r="DS55" s="32"/>
      <c r="DT55" s="32"/>
      <c r="DU55" s="32"/>
      <c r="DV55" s="33"/>
      <c r="DW55" s="32"/>
      <c r="DX55" s="32"/>
      <c r="DY55" s="32"/>
      <c r="DZ55" s="32"/>
      <c r="EA55" s="32"/>
      <c r="EB55" s="32"/>
      <c r="EC55" s="32"/>
      <c r="ED55" s="32"/>
      <c r="EE55" s="32"/>
      <c r="EF55" s="32"/>
      <c r="EG55" s="33"/>
      <c r="EH55" s="32"/>
      <c r="EI55" s="32"/>
      <c r="EJ55" s="32"/>
      <c r="EK55" s="32"/>
      <c r="EL55" s="32"/>
      <c r="EM55" s="32"/>
      <c r="EN55" s="32"/>
      <c r="EO55" s="32"/>
      <c r="EP55" s="32"/>
      <c r="EQ55" s="32"/>
      <c r="ER55" s="33"/>
      <c r="ES55" s="32"/>
      <c r="ET55" s="32"/>
      <c r="EU55" s="32"/>
      <c r="EV55" s="32"/>
      <c r="EW55" s="32"/>
      <c r="EX55" s="32"/>
      <c r="EY55" s="32"/>
      <c r="EZ55" s="32"/>
      <c r="FA55" s="32"/>
      <c r="FB55" s="32"/>
      <c r="FC55" s="33"/>
      <c r="FD55" s="32"/>
      <c r="FE55" s="32"/>
      <c r="FF55" s="32"/>
      <c r="FG55" s="32"/>
      <c r="FH55" s="32"/>
      <c r="FI55" s="32"/>
      <c r="FJ55" s="32"/>
      <c r="FK55" s="32"/>
      <c r="FL55" s="32"/>
      <c r="FM55" s="32"/>
      <c r="FN55" s="33"/>
      <c r="FO55" s="32"/>
      <c r="FP55" s="32"/>
      <c r="FQ55" s="32"/>
      <c r="FR55" s="32"/>
      <c r="FS55" s="32"/>
      <c r="FT55" s="32"/>
      <c r="FU55" s="32"/>
      <c r="FV55" s="32"/>
      <c r="FW55" s="32"/>
      <c r="FX55" s="32"/>
      <c r="FY55" s="33"/>
      <c r="FZ55" s="32"/>
      <c r="GA55" s="32"/>
      <c r="GB55" s="32"/>
      <c r="GC55" s="32"/>
      <c r="GD55" s="32"/>
      <c r="GE55" s="32"/>
      <c r="GF55" s="32"/>
      <c r="GG55" s="32"/>
      <c r="GH55" s="32"/>
      <c r="GI55" s="32"/>
      <c r="GJ55" s="33"/>
      <c r="GK55" s="32"/>
      <c r="GL55" s="32"/>
      <c r="GM55" s="32"/>
      <c r="GN55" s="32"/>
      <c r="GO55" s="32"/>
      <c r="GP55" s="32"/>
      <c r="GQ55" s="32"/>
      <c r="GR55" s="32"/>
      <c r="GS55" s="32"/>
      <c r="GT55" s="32"/>
      <c r="GU55" s="33"/>
      <c r="GV55" s="32"/>
      <c r="GW55" s="32"/>
      <c r="GX55" s="32"/>
      <c r="GY55" s="32"/>
      <c r="GZ55" s="32"/>
      <c r="HA55" s="32"/>
      <c r="HB55" s="32"/>
      <c r="HC55" s="32"/>
      <c r="HD55" s="32"/>
      <c r="HE55" s="32"/>
      <c r="HF55" s="33"/>
      <c r="HG55" s="32"/>
      <c r="HH55" s="32"/>
      <c r="HI55" s="32"/>
      <c r="HJ55" s="32"/>
      <c r="HK55" s="32"/>
      <c r="HL55" s="32"/>
      <c r="HM55" s="32"/>
      <c r="HN55" s="32"/>
      <c r="HO55" s="32"/>
      <c r="HP55" s="32"/>
      <c r="HQ55" s="33"/>
      <c r="HR55" s="32"/>
      <c r="HS55" s="32"/>
      <c r="HT55" s="32"/>
      <c r="HU55" s="32"/>
      <c r="HV55" s="32"/>
      <c r="HW55" s="32"/>
      <c r="HX55" s="32"/>
      <c r="HY55" s="32"/>
      <c r="HZ55" s="32"/>
      <c r="IA55" s="32"/>
      <c r="IB55" s="33"/>
      <c r="IC55" s="32"/>
      <c r="ID55" s="32"/>
      <c r="IE55" s="32"/>
      <c r="IF55" s="32"/>
      <c r="IG55" s="32"/>
      <c r="IH55" s="32"/>
      <c r="II55" s="32"/>
      <c r="IJ55" s="32"/>
      <c r="IK55" s="32"/>
      <c r="IL55" s="32"/>
      <c r="IM55" s="33"/>
      <c r="IN55" s="32"/>
      <c r="IO55" s="32"/>
      <c r="IP55" s="32"/>
      <c r="IQ55" s="32"/>
      <c r="IR55" s="32"/>
      <c r="IS55" s="32"/>
      <c r="IT55" s="32"/>
    </row>
    <row r="56" spans="1:254" s="3" customFormat="1" ht="20.100000000000001" customHeight="1">
      <c r="A56" s="22">
        <v>46</v>
      </c>
      <c r="B56" s="7" t="s">
        <v>703</v>
      </c>
      <c r="C56" s="7" t="s">
        <v>704</v>
      </c>
      <c r="D56" s="7">
        <f t="shared" si="1"/>
        <v>7167</v>
      </c>
      <c r="E56" s="12">
        <v>74942313</v>
      </c>
      <c r="F56" s="12">
        <v>7472</v>
      </c>
      <c r="G56" s="26" t="s">
        <v>11</v>
      </c>
      <c r="H56" s="18">
        <v>3.8</v>
      </c>
      <c r="I56" s="12" t="s">
        <v>11</v>
      </c>
      <c r="J56" s="12">
        <v>403</v>
      </c>
      <c r="K56" s="31">
        <v>6861</v>
      </c>
      <c r="L56" s="30" t="s">
        <v>208</v>
      </c>
      <c r="M56" s="32"/>
      <c r="N56" s="32"/>
      <c r="O56" s="33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3"/>
      <c r="AA56" s="32"/>
      <c r="AB56" s="32"/>
      <c r="AC56" s="32"/>
      <c r="AD56" s="32"/>
      <c r="AE56" s="32"/>
      <c r="AF56" s="32"/>
      <c r="AG56" s="32"/>
      <c r="AH56" s="32"/>
      <c r="AI56" s="32"/>
      <c r="AJ56" s="32"/>
      <c r="AK56" s="33"/>
      <c r="AL56" s="32"/>
      <c r="AM56" s="32"/>
      <c r="AN56" s="32"/>
      <c r="AO56" s="32"/>
      <c r="AP56" s="32"/>
      <c r="AQ56" s="32"/>
      <c r="AR56" s="32"/>
      <c r="AS56" s="32"/>
      <c r="AT56" s="32"/>
      <c r="AU56" s="32"/>
      <c r="AV56" s="33"/>
      <c r="AW56" s="32"/>
      <c r="AX56" s="32"/>
      <c r="AY56" s="32"/>
      <c r="AZ56" s="32"/>
      <c r="BA56" s="32"/>
      <c r="BB56" s="32"/>
      <c r="BC56" s="32"/>
      <c r="BD56" s="32"/>
      <c r="BE56" s="32"/>
      <c r="BF56" s="32"/>
      <c r="BG56" s="33"/>
      <c r="BH56" s="32"/>
      <c r="BI56" s="32"/>
      <c r="BJ56" s="32"/>
      <c r="BK56" s="32"/>
      <c r="BL56" s="32"/>
      <c r="BM56" s="32"/>
      <c r="BN56" s="32"/>
      <c r="BO56" s="32"/>
      <c r="BP56" s="32"/>
      <c r="BQ56" s="32"/>
      <c r="BR56" s="33"/>
      <c r="BS56" s="32"/>
      <c r="BT56" s="32"/>
      <c r="BU56" s="32"/>
      <c r="BV56" s="32"/>
      <c r="BW56" s="32"/>
      <c r="BX56" s="32"/>
      <c r="BY56" s="32"/>
      <c r="BZ56" s="32"/>
      <c r="CA56" s="32"/>
      <c r="CB56" s="32"/>
      <c r="CC56" s="33"/>
      <c r="CD56" s="32"/>
      <c r="CE56" s="32"/>
      <c r="CF56" s="32"/>
      <c r="CG56" s="32"/>
      <c r="CH56" s="32"/>
      <c r="CI56" s="32"/>
      <c r="CJ56" s="32"/>
      <c r="CK56" s="32"/>
      <c r="CL56" s="32"/>
      <c r="CM56" s="32"/>
      <c r="CN56" s="33"/>
      <c r="CO56" s="32"/>
      <c r="CP56" s="32"/>
      <c r="CQ56" s="32"/>
      <c r="CR56" s="32"/>
      <c r="CS56" s="32"/>
      <c r="CT56" s="32"/>
      <c r="CU56" s="32"/>
      <c r="CV56" s="32"/>
      <c r="CW56" s="32"/>
      <c r="CX56" s="32"/>
      <c r="CY56" s="33"/>
      <c r="CZ56" s="32"/>
      <c r="DA56" s="32"/>
      <c r="DB56" s="32"/>
      <c r="DC56" s="32"/>
      <c r="DD56" s="32"/>
      <c r="DE56" s="32"/>
      <c r="DF56" s="32"/>
      <c r="DG56" s="32"/>
      <c r="DH56" s="32"/>
      <c r="DI56" s="32"/>
      <c r="DJ56" s="33"/>
      <c r="DK56" s="32"/>
      <c r="DL56" s="32"/>
      <c r="DM56" s="32"/>
      <c r="DN56" s="32"/>
      <c r="DO56" s="32"/>
      <c r="DP56" s="32"/>
      <c r="DQ56" s="32"/>
      <c r="DR56" s="32"/>
      <c r="DS56" s="32"/>
      <c r="DT56" s="32"/>
      <c r="DU56" s="33"/>
      <c r="DV56" s="32"/>
      <c r="DW56" s="32"/>
      <c r="DX56" s="32"/>
      <c r="DY56" s="32"/>
      <c r="DZ56" s="32"/>
      <c r="EA56" s="32"/>
      <c r="EB56" s="32"/>
      <c r="EC56" s="32"/>
      <c r="ED56" s="32"/>
      <c r="EE56" s="32"/>
      <c r="EF56" s="33"/>
      <c r="EG56" s="32"/>
      <c r="EH56" s="32"/>
      <c r="EI56" s="32"/>
      <c r="EJ56" s="32"/>
      <c r="EK56" s="32"/>
      <c r="EL56" s="32"/>
      <c r="EM56" s="32"/>
      <c r="EN56" s="32"/>
      <c r="EO56" s="32"/>
      <c r="EP56" s="32"/>
      <c r="EQ56" s="33"/>
      <c r="ER56" s="32"/>
      <c r="ES56" s="32"/>
      <c r="ET56" s="32"/>
      <c r="EU56" s="32"/>
      <c r="EV56" s="32"/>
      <c r="EW56" s="32"/>
      <c r="EX56" s="32"/>
      <c r="EY56" s="32"/>
      <c r="EZ56" s="32"/>
      <c r="FA56" s="32"/>
      <c r="FB56" s="33"/>
      <c r="FC56" s="32"/>
      <c r="FD56" s="32"/>
      <c r="FE56" s="32"/>
      <c r="FF56" s="32"/>
      <c r="FG56" s="32"/>
      <c r="FH56" s="32"/>
      <c r="FI56" s="32"/>
      <c r="FJ56" s="32"/>
      <c r="FK56" s="32"/>
      <c r="FL56" s="32"/>
      <c r="FM56" s="33"/>
      <c r="FN56" s="32"/>
      <c r="FO56" s="32"/>
      <c r="FP56" s="32"/>
      <c r="FQ56" s="32"/>
      <c r="FR56" s="32"/>
      <c r="FS56" s="32"/>
      <c r="FT56" s="32"/>
      <c r="FU56" s="32"/>
      <c r="FV56" s="32"/>
      <c r="FW56" s="32"/>
      <c r="FX56" s="33"/>
      <c r="FY56" s="32"/>
      <c r="FZ56" s="32"/>
      <c r="GA56" s="32"/>
      <c r="GB56" s="32"/>
      <c r="GC56" s="32"/>
      <c r="GD56" s="32"/>
      <c r="GE56" s="32"/>
      <c r="GF56" s="32"/>
      <c r="GG56" s="32"/>
      <c r="GH56" s="32"/>
      <c r="GI56" s="33"/>
      <c r="GJ56" s="32"/>
      <c r="GK56" s="32"/>
      <c r="GL56" s="32"/>
      <c r="GM56" s="32"/>
      <c r="GN56" s="32"/>
      <c r="GO56" s="32"/>
      <c r="GP56" s="32"/>
      <c r="GQ56" s="32"/>
      <c r="GR56" s="32"/>
      <c r="GS56" s="32"/>
      <c r="GT56" s="33"/>
      <c r="GU56" s="32"/>
      <c r="GV56" s="32"/>
      <c r="GW56" s="32"/>
      <c r="GX56" s="32"/>
      <c r="GY56" s="32"/>
      <c r="GZ56" s="32"/>
      <c r="HA56" s="32"/>
      <c r="HB56" s="32"/>
      <c r="HC56" s="32"/>
      <c r="HD56" s="32"/>
      <c r="HE56" s="33"/>
      <c r="HF56" s="32"/>
      <c r="HG56" s="32"/>
      <c r="HH56" s="32"/>
      <c r="HI56" s="32"/>
      <c r="HJ56" s="32"/>
      <c r="HK56" s="32"/>
      <c r="HL56" s="32"/>
      <c r="HM56" s="32"/>
      <c r="HN56" s="32"/>
      <c r="HO56" s="32"/>
      <c r="HP56" s="33"/>
      <c r="HQ56" s="32"/>
      <c r="HR56" s="32"/>
      <c r="HS56" s="32"/>
      <c r="HT56" s="32"/>
      <c r="HU56" s="32"/>
      <c r="HV56" s="32"/>
      <c r="HW56" s="32"/>
      <c r="HX56" s="32"/>
      <c r="HY56" s="32"/>
      <c r="HZ56" s="32"/>
      <c r="IA56" s="33"/>
      <c r="IB56" s="32"/>
      <c r="IC56" s="32"/>
      <c r="ID56" s="32"/>
      <c r="IE56" s="32"/>
      <c r="IF56" s="32"/>
      <c r="IG56" s="32"/>
      <c r="IH56" s="32"/>
      <c r="II56" s="32"/>
      <c r="IJ56" s="32"/>
      <c r="IK56" s="32"/>
      <c r="IL56" s="33"/>
      <c r="IM56" s="32"/>
      <c r="IN56" s="32"/>
      <c r="IO56" s="32"/>
      <c r="IP56" s="32"/>
      <c r="IQ56" s="32"/>
      <c r="IR56" s="32"/>
      <c r="IS56" s="32"/>
    </row>
    <row r="57" spans="1:254" s="3" customFormat="1" ht="20.100000000000001" customHeight="1">
      <c r="A57" s="22">
        <v>47</v>
      </c>
      <c r="B57" s="7" t="s">
        <v>788</v>
      </c>
      <c r="C57" s="7" t="s">
        <v>790</v>
      </c>
      <c r="D57" s="7">
        <f t="shared" si="1"/>
        <v>7130</v>
      </c>
      <c r="E57" s="12" t="s">
        <v>791</v>
      </c>
      <c r="F57" s="12">
        <v>7398</v>
      </c>
      <c r="G57" s="26" t="s">
        <v>11</v>
      </c>
      <c r="H57" s="18">
        <v>3.5</v>
      </c>
      <c r="I57" s="18" t="s">
        <v>11</v>
      </c>
      <c r="J57" s="12">
        <v>398</v>
      </c>
      <c r="K57" s="31">
        <v>6861</v>
      </c>
      <c r="L57" s="30" t="s">
        <v>792</v>
      </c>
      <c r="M57" s="32"/>
      <c r="N57" s="32"/>
      <c r="O57" s="32"/>
      <c r="P57" s="33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3"/>
      <c r="AB57" s="32"/>
      <c r="AC57" s="32"/>
      <c r="AD57" s="32"/>
      <c r="AE57" s="32"/>
      <c r="AF57" s="32"/>
      <c r="AG57" s="32"/>
      <c r="AH57" s="32"/>
      <c r="AI57" s="32"/>
      <c r="AJ57" s="32"/>
      <c r="AK57" s="32"/>
      <c r="AL57" s="33"/>
      <c r="AM57" s="32"/>
      <c r="AN57" s="32"/>
      <c r="AO57" s="32"/>
      <c r="AP57" s="32"/>
      <c r="AQ57" s="32"/>
      <c r="AR57" s="32"/>
      <c r="AS57" s="32"/>
      <c r="AT57" s="32"/>
      <c r="AU57" s="32"/>
      <c r="AV57" s="32"/>
      <c r="AW57" s="33"/>
      <c r="AX57" s="32"/>
      <c r="AY57" s="32"/>
      <c r="AZ57" s="32"/>
      <c r="BA57" s="32"/>
      <c r="BB57" s="32"/>
      <c r="BC57" s="32"/>
      <c r="BD57" s="32"/>
      <c r="BE57" s="32"/>
      <c r="BF57" s="32"/>
      <c r="BG57" s="32"/>
      <c r="BH57" s="33"/>
      <c r="BI57" s="32"/>
      <c r="BJ57" s="32"/>
      <c r="BK57" s="32"/>
      <c r="BL57" s="32"/>
      <c r="BM57" s="32"/>
      <c r="BN57" s="32"/>
      <c r="BO57" s="32"/>
      <c r="BP57" s="32"/>
      <c r="BQ57" s="32"/>
      <c r="BR57" s="32"/>
      <c r="BS57" s="33"/>
      <c r="BT57" s="32"/>
      <c r="BU57" s="32"/>
      <c r="BV57" s="32"/>
      <c r="BW57" s="32"/>
      <c r="BX57" s="32"/>
      <c r="BY57" s="32"/>
      <c r="BZ57" s="32"/>
      <c r="CA57" s="32"/>
      <c r="CB57" s="32"/>
      <c r="CC57" s="32"/>
      <c r="CD57" s="33"/>
      <c r="CE57" s="32"/>
      <c r="CF57" s="32"/>
      <c r="CG57" s="32"/>
      <c r="CH57" s="32"/>
      <c r="CI57" s="32"/>
      <c r="CJ57" s="32"/>
      <c r="CK57" s="32"/>
      <c r="CL57" s="32"/>
      <c r="CM57" s="32"/>
      <c r="CN57" s="32"/>
      <c r="CO57" s="33"/>
      <c r="CP57" s="32"/>
      <c r="CQ57" s="32"/>
      <c r="CR57" s="32"/>
      <c r="CS57" s="32"/>
      <c r="CT57" s="32"/>
      <c r="CU57" s="32"/>
      <c r="CV57" s="32"/>
      <c r="CW57" s="32"/>
      <c r="CX57" s="32"/>
      <c r="CY57" s="32"/>
      <c r="CZ57" s="33"/>
      <c r="DA57" s="32"/>
      <c r="DB57" s="32"/>
      <c r="DC57" s="32"/>
      <c r="DD57" s="32"/>
      <c r="DE57" s="32"/>
      <c r="DF57" s="32"/>
      <c r="DG57" s="32"/>
      <c r="DH57" s="32"/>
      <c r="DI57" s="32"/>
      <c r="DJ57" s="32"/>
      <c r="DK57" s="33"/>
      <c r="DL57" s="32"/>
      <c r="DM57" s="32"/>
      <c r="DN57" s="32"/>
      <c r="DO57" s="32"/>
      <c r="DP57" s="32"/>
      <c r="DQ57" s="32"/>
      <c r="DR57" s="32"/>
      <c r="DS57" s="32"/>
      <c r="DT57" s="32"/>
      <c r="DU57" s="32"/>
      <c r="DV57" s="33"/>
      <c r="DW57" s="32"/>
      <c r="DX57" s="32"/>
      <c r="DY57" s="32"/>
      <c r="DZ57" s="32"/>
      <c r="EA57" s="32"/>
      <c r="EB57" s="32"/>
      <c r="EC57" s="32"/>
      <c r="ED57" s="32"/>
      <c r="EE57" s="32"/>
      <c r="EF57" s="32"/>
      <c r="EG57" s="33"/>
      <c r="EH57" s="32"/>
      <c r="EI57" s="32"/>
      <c r="EJ57" s="32"/>
      <c r="EK57" s="32"/>
      <c r="EL57" s="32"/>
      <c r="EM57" s="32"/>
      <c r="EN57" s="32"/>
      <c r="EO57" s="32"/>
      <c r="EP57" s="32"/>
      <c r="EQ57" s="32"/>
      <c r="ER57" s="33"/>
      <c r="ES57" s="32"/>
      <c r="ET57" s="32"/>
      <c r="EU57" s="32"/>
      <c r="EV57" s="32"/>
      <c r="EW57" s="32"/>
      <c r="EX57" s="32"/>
      <c r="EY57" s="32"/>
      <c r="EZ57" s="32"/>
      <c r="FA57" s="32"/>
      <c r="FB57" s="32"/>
      <c r="FC57" s="33"/>
      <c r="FD57" s="32"/>
      <c r="FE57" s="32"/>
      <c r="FF57" s="32"/>
      <c r="FG57" s="32"/>
      <c r="FH57" s="32"/>
      <c r="FI57" s="32"/>
      <c r="FJ57" s="32"/>
      <c r="FK57" s="32"/>
      <c r="FL57" s="32"/>
      <c r="FM57" s="32"/>
      <c r="FN57" s="33"/>
      <c r="FO57" s="32"/>
      <c r="FP57" s="32"/>
      <c r="FQ57" s="32"/>
      <c r="FR57" s="32"/>
      <c r="FS57" s="32"/>
      <c r="FT57" s="32"/>
      <c r="FU57" s="32"/>
      <c r="FV57" s="32"/>
      <c r="FW57" s="32"/>
      <c r="FX57" s="32"/>
      <c r="FY57" s="33"/>
      <c r="FZ57" s="32"/>
      <c r="GA57" s="32"/>
      <c r="GB57" s="32"/>
      <c r="GC57" s="32"/>
      <c r="GD57" s="32"/>
      <c r="GE57" s="32"/>
      <c r="GF57" s="32"/>
      <c r="GG57" s="32"/>
      <c r="GH57" s="32"/>
      <c r="GI57" s="32"/>
      <c r="GJ57" s="33"/>
      <c r="GK57" s="32"/>
      <c r="GL57" s="32"/>
      <c r="GM57" s="32"/>
      <c r="GN57" s="32"/>
      <c r="GO57" s="32"/>
      <c r="GP57" s="32"/>
      <c r="GQ57" s="32"/>
      <c r="GR57" s="32"/>
      <c r="GS57" s="32"/>
      <c r="GT57" s="32"/>
      <c r="GU57" s="33"/>
      <c r="GV57" s="32"/>
      <c r="GW57" s="32"/>
      <c r="GX57" s="32"/>
      <c r="GY57" s="32"/>
      <c r="GZ57" s="32"/>
      <c r="HA57" s="32"/>
      <c r="HB57" s="32"/>
      <c r="HC57" s="32"/>
      <c r="HD57" s="32"/>
      <c r="HE57" s="32"/>
      <c r="HF57" s="33"/>
      <c r="HG57" s="32"/>
      <c r="HH57" s="32"/>
      <c r="HI57" s="32"/>
      <c r="HJ57" s="32"/>
      <c r="HK57" s="32"/>
      <c r="HL57" s="32"/>
      <c r="HM57" s="32"/>
      <c r="HN57" s="32"/>
      <c r="HO57" s="32"/>
      <c r="HP57" s="32"/>
      <c r="HQ57" s="33"/>
      <c r="HR57" s="32"/>
      <c r="HS57" s="32"/>
      <c r="HT57" s="32"/>
      <c r="HU57" s="32"/>
      <c r="HV57" s="32"/>
      <c r="HW57" s="32"/>
      <c r="HX57" s="32"/>
      <c r="HY57" s="32"/>
      <c r="HZ57" s="32"/>
      <c r="IA57" s="32"/>
      <c r="IB57" s="33"/>
      <c r="IC57" s="32"/>
      <c r="ID57" s="32"/>
      <c r="IE57" s="32"/>
      <c r="IF57" s="32"/>
      <c r="IG57" s="32"/>
      <c r="IH57" s="32"/>
      <c r="II57" s="32"/>
      <c r="IJ57" s="32"/>
      <c r="IK57" s="32"/>
      <c r="IL57" s="32"/>
      <c r="IM57" s="33"/>
      <c r="IN57" s="32"/>
      <c r="IO57" s="32"/>
      <c r="IP57" s="32"/>
      <c r="IQ57" s="32"/>
      <c r="IR57" s="32"/>
      <c r="IS57" s="32"/>
      <c r="IT57" s="32"/>
    </row>
    <row r="58" spans="1:254" s="3" customFormat="1" ht="20.100000000000001" customHeight="1">
      <c r="A58" s="22">
        <v>48</v>
      </c>
      <c r="B58" s="7" t="s">
        <v>562</v>
      </c>
      <c r="C58" s="7" t="s">
        <v>571</v>
      </c>
      <c r="D58" s="7">
        <f t="shared" si="1"/>
        <v>8737</v>
      </c>
      <c r="E58" s="12" t="s">
        <v>580</v>
      </c>
      <c r="F58" s="12">
        <v>7386</v>
      </c>
      <c r="G58" s="26" t="s">
        <v>11</v>
      </c>
      <c r="H58" s="24" t="s">
        <v>11</v>
      </c>
      <c r="I58" s="12" t="s">
        <v>11</v>
      </c>
      <c r="J58" s="7" t="s">
        <v>583</v>
      </c>
      <c r="K58" s="31">
        <v>10087</v>
      </c>
      <c r="L58" s="30" t="s">
        <v>208</v>
      </c>
      <c r="M58" s="32"/>
      <c r="N58" s="32"/>
      <c r="O58" s="32"/>
      <c r="P58" s="33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3"/>
      <c r="AB58" s="32"/>
      <c r="AC58" s="32"/>
      <c r="AD58" s="32"/>
      <c r="AE58" s="32"/>
      <c r="AF58" s="32"/>
      <c r="AG58" s="32"/>
      <c r="AH58" s="32"/>
      <c r="AI58" s="32"/>
      <c r="AJ58" s="32"/>
      <c r="AK58" s="32"/>
      <c r="AL58" s="33"/>
      <c r="AM58" s="32"/>
      <c r="AN58" s="32"/>
      <c r="AO58" s="32"/>
      <c r="AP58" s="32"/>
      <c r="AQ58" s="32"/>
      <c r="AR58" s="32"/>
      <c r="AS58" s="32"/>
      <c r="AT58" s="32"/>
      <c r="AU58" s="32"/>
      <c r="AV58" s="32"/>
      <c r="AW58" s="33"/>
      <c r="AX58" s="32"/>
      <c r="AY58" s="32"/>
      <c r="AZ58" s="32"/>
      <c r="BA58" s="32"/>
      <c r="BB58" s="32"/>
      <c r="BC58" s="32"/>
      <c r="BD58" s="32"/>
      <c r="BE58" s="32"/>
      <c r="BF58" s="32"/>
      <c r="BG58" s="32"/>
      <c r="BH58" s="33"/>
      <c r="BI58" s="32"/>
      <c r="BJ58" s="32"/>
      <c r="BK58" s="32"/>
      <c r="BL58" s="32"/>
      <c r="BM58" s="32"/>
      <c r="BN58" s="32"/>
      <c r="BO58" s="32"/>
      <c r="BP58" s="32"/>
      <c r="BQ58" s="32"/>
      <c r="BR58" s="32"/>
      <c r="BS58" s="33"/>
      <c r="BT58" s="32"/>
      <c r="BU58" s="32"/>
      <c r="BV58" s="32"/>
      <c r="BW58" s="32"/>
      <c r="BX58" s="32"/>
      <c r="BY58" s="32"/>
      <c r="BZ58" s="32"/>
      <c r="CA58" s="32"/>
      <c r="CB58" s="32"/>
      <c r="CC58" s="32"/>
      <c r="CD58" s="33"/>
      <c r="CE58" s="32"/>
      <c r="CF58" s="32"/>
      <c r="CG58" s="32"/>
      <c r="CH58" s="32"/>
      <c r="CI58" s="32"/>
      <c r="CJ58" s="32"/>
      <c r="CK58" s="32"/>
      <c r="CL58" s="32"/>
      <c r="CM58" s="32"/>
      <c r="CN58" s="32"/>
      <c r="CO58" s="33"/>
      <c r="CP58" s="32"/>
      <c r="CQ58" s="32"/>
      <c r="CR58" s="32"/>
      <c r="CS58" s="32"/>
      <c r="CT58" s="32"/>
      <c r="CU58" s="32"/>
      <c r="CV58" s="32"/>
      <c r="CW58" s="32"/>
      <c r="CX58" s="32"/>
      <c r="CY58" s="32"/>
      <c r="CZ58" s="33"/>
      <c r="DA58" s="32"/>
      <c r="DB58" s="32"/>
      <c r="DC58" s="32"/>
      <c r="DD58" s="32"/>
      <c r="DE58" s="32"/>
      <c r="DF58" s="32"/>
      <c r="DG58" s="32"/>
      <c r="DH58" s="32"/>
      <c r="DI58" s="32"/>
      <c r="DJ58" s="32"/>
      <c r="DK58" s="33"/>
      <c r="DL58" s="32"/>
      <c r="DM58" s="32"/>
      <c r="DN58" s="32"/>
      <c r="DO58" s="32"/>
      <c r="DP58" s="32"/>
      <c r="DQ58" s="32"/>
      <c r="DR58" s="32"/>
      <c r="DS58" s="32"/>
      <c r="DT58" s="32"/>
      <c r="DU58" s="32"/>
      <c r="DV58" s="33"/>
      <c r="DW58" s="32"/>
      <c r="DX58" s="32"/>
      <c r="DY58" s="32"/>
      <c r="DZ58" s="32"/>
      <c r="EA58" s="32"/>
      <c r="EB58" s="32"/>
      <c r="EC58" s="32"/>
      <c r="ED58" s="32"/>
      <c r="EE58" s="32"/>
      <c r="EF58" s="32"/>
      <c r="EG58" s="33"/>
      <c r="EH58" s="32"/>
      <c r="EI58" s="32"/>
      <c r="EJ58" s="32"/>
      <c r="EK58" s="32"/>
      <c r="EL58" s="32"/>
      <c r="EM58" s="32"/>
      <c r="EN58" s="32"/>
      <c r="EO58" s="32"/>
      <c r="EP58" s="32"/>
      <c r="EQ58" s="32"/>
      <c r="ER58" s="33"/>
      <c r="ES58" s="32"/>
      <c r="ET58" s="32"/>
      <c r="EU58" s="32"/>
      <c r="EV58" s="32"/>
      <c r="EW58" s="32"/>
      <c r="EX58" s="32"/>
      <c r="EY58" s="32"/>
      <c r="EZ58" s="32"/>
      <c r="FA58" s="32"/>
      <c r="FB58" s="32"/>
      <c r="FC58" s="33"/>
      <c r="FD58" s="32"/>
      <c r="FE58" s="32"/>
      <c r="FF58" s="32"/>
      <c r="FG58" s="32"/>
      <c r="FH58" s="32"/>
      <c r="FI58" s="32"/>
      <c r="FJ58" s="32"/>
      <c r="FK58" s="32"/>
      <c r="FL58" s="32"/>
      <c r="FM58" s="32"/>
      <c r="FN58" s="33"/>
      <c r="FO58" s="32"/>
      <c r="FP58" s="32"/>
      <c r="FQ58" s="32"/>
      <c r="FR58" s="32"/>
      <c r="FS58" s="32"/>
      <c r="FT58" s="32"/>
      <c r="FU58" s="32"/>
      <c r="FV58" s="32"/>
      <c r="FW58" s="32"/>
      <c r="FX58" s="32"/>
      <c r="FY58" s="33"/>
      <c r="FZ58" s="32"/>
      <c r="GA58" s="32"/>
      <c r="GB58" s="32"/>
      <c r="GC58" s="32"/>
      <c r="GD58" s="32"/>
      <c r="GE58" s="32"/>
      <c r="GF58" s="32"/>
      <c r="GG58" s="32"/>
      <c r="GH58" s="32"/>
      <c r="GI58" s="32"/>
      <c r="GJ58" s="33"/>
      <c r="GK58" s="32"/>
      <c r="GL58" s="32"/>
      <c r="GM58" s="32"/>
      <c r="GN58" s="32"/>
      <c r="GO58" s="32"/>
      <c r="GP58" s="32"/>
      <c r="GQ58" s="32"/>
      <c r="GR58" s="32"/>
      <c r="GS58" s="32"/>
      <c r="GT58" s="32"/>
      <c r="GU58" s="33"/>
      <c r="GV58" s="32"/>
      <c r="GW58" s="32"/>
      <c r="GX58" s="32"/>
      <c r="GY58" s="32"/>
      <c r="GZ58" s="32"/>
      <c r="HA58" s="32"/>
      <c r="HB58" s="32"/>
      <c r="HC58" s="32"/>
      <c r="HD58" s="32"/>
      <c r="HE58" s="32"/>
      <c r="HF58" s="33"/>
      <c r="HG58" s="32"/>
      <c r="HH58" s="32"/>
      <c r="HI58" s="32"/>
      <c r="HJ58" s="32"/>
      <c r="HK58" s="32"/>
      <c r="HL58" s="32"/>
      <c r="HM58" s="32"/>
      <c r="HN58" s="32"/>
      <c r="HO58" s="32"/>
      <c r="HP58" s="32"/>
      <c r="HQ58" s="33"/>
      <c r="HR58" s="32"/>
      <c r="HS58" s="32"/>
      <c r="HT58" s="32"/>
      <c r="HU58" s="32"/>
      <c r="HV58" s="32"/>
      <c r="HW58" s="32"/>
      <c r="HX58" s="32"/>
      <c r="HY58" s="32"/>
      <c r="HZ58" s="32"/>
      <c r="IA58" s="32"/>
      <c r="IB58" s="33"/>
      <c r="IC58" s="32"/>
      <c r="ID58" s="32"/>
      <c r="IE58" s="32"/>
      <c r="IF58" s="32"/>
      <c r="IG58" s="32"/>
      <c r="IH58" s="32"/>
      <c r="II58" s="32"/>
      <c r="IJ58" s="32"/>
      <c r="IK58" s="32"/>
      <c r="IL58" s="32"/>
      <c r="IM58" s="33"/>
      <c r="IN58" s="32"/>
      <c r="IO58" s="32"/>
      <c r="IP58" s="32"/>
      <c r="IQ58" s="32"/>
      <c r="IR58" s="32"/>
      <c r="IS58" s="32"/>
      <c r="IT58" s="32"/>
    </row>
    <row r="59" spans="1:254" s="3" customFormat="1" ht="20.100000000000001" customHeight="1">
      <c r="A59" s="22">
        <v>49</v>
      </c>
      <c r="B59" s="7" t="s">
        <v>1098</v>
      </c>
      <c r="C59" s="7" t="s">
        <v>1257</v>
      </c>
      <c r="D59" s="7">
        <f t="shared" si="1"/>
        <v>7113</v>
      </c>
      <c r="E59" s="12" t="s">
        <v>1100</v>
      </c>
      <c r="F59" s="12">
        <v>7323</v>
      </c>
      <c r="G59" s="26" t="s">
        <v>11</v>
      </c>
      <c r="H59" s="24" t="s">
        <v>11</v>
      </c>
      <c r="I59" s="12"/>
      <c r="J59" s="12" t="s">
        <v>1102</v>
      </c>
      <c r="K59" s="31">
        <v>6903</v>
      </c>
      <c r="L59" s="30" t="s">
        <v>208</v>
      </c>
      <c r="M59" s="32"/>
      <c r="N59" s="32"/>
      <c r="O59" s="32"/>
      <c r="P59" s="33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3"/>
      <c r="AB59" s="32"/>
      <c r="AC59" s="32"/>
      <c r="AD59" s="32"/>
      <c r="AE59" s="32"/>
      <c r="AF59" s="32"/>
      <c r="AG59" s="32"/>
      <c r="AH59" s="32"/>
      <c r="AI59" s="32"/>
      <c r="AJ59" s="32"/>
      <c r="AK59" s="32"/>
      <c r="AL59" s="33"/>
      <c r="AM59" s="32"/>
      <c r="AN59" s="32"/>
      <c r="AO59" s="32"/>
      <c r="AP59" s="32"/>
      <c r="AQ59" s="32"/>
      <c r="AR59" s="32"/>
      <c r="AS59" s="32"/>
      <c r="AT59" s="32"/>
      <c r="AU59" s="32"/>
      <c r="AV59" s="32"/>
      <c r="AW59" s="33"/>
      <c r="AX59" s="32"/>
      <c r="AY59" s="32"/>
      <c r="AZ59" s="32"/>
      <c r="BA59" s="32"/>
      <c r="BB59" s="32"/>
      <c r="BC59" s="32"/>
      <c r="BD59" s="32"/>
      <c r="BE59" s="32"/>
      <c r="BF59" s="32"/>
      <c r="BG59" s="32"/>
      <c r="BH59" s="33"/>
      <c r="BI59" s="32"/>
      <c r="BJ59" s="32"/>
      <c r="BK59" s="32"/>
      <c r="BL59" s="32"/>
      <c r="BM59" s="32"/>
      <c r="BN59" s="32"/>
      <c r="BO59" s="32"/>
      <c r="BP59" s="32"/>
      <c r="BQ59" s="32"/>
      <c r="BR59" s="32"/>
      <c r="BS59" s="33"/>
      <c r="BT59" s="32"/>
      <c r="BU59" s="32"/>
      <c r="BV59" s="32"/>
      <c r="BW59" s="32"/>
      <c r="BX59" s="32"/>
      <c r="BY59" s="32"/>
      <c r="BZ59" s="32"/>
      <c r="CA59" s="32"/>
      <c r="CB59" s="32"/>
      <c r="CC59" s="32"/>
      <c r="CD59" s="33"/>
      <c r="CE59" s="32"/>
      <c r="CF59" s="32"/>
      <c r="CG59" s="32"/>
      <c r="CH59" s="32"/>
      <c r="CI59" s="32"/>
      <c r="CJ59" s="32"/>
      <c r="CK59" s="32"/>
      <c r="CL59" s="32"/>
      <c r="CM59" s="32"/>
      <c r="CN59" s="32"/>
      <c r="CO59" s="33"/>
      <c r="CP59" s="32"/>
      <c r="CQ59" s="32"/>
      <c r="CR59" s="32"/>
      <c r="CS59" s="32"/>
      <c r="CT59" s="32"/>
      <c r="CU59" s="32"/>
      <c r="CV59" s="32"/>
      <c r="CW59" s="32"/>
      <c r="CX59" s="32"/>
      <c r="CY59" s="32"/>
      <c r="CZ59" s="33"/>
      <c r="DA59" s="32"/>
      <c r="DB59" s="32"/>
      <c r="DC59" s="32"/>
      <c r="DD59" s="32"/>
      <c r="DE59" s="32"/>
      <c r="DF59" s="32"/>
      <c r="DG59" s="32"/>
      <c r="DH59" s="32"/>
      <c r="DI59" s="32"/>
      <c r="DJ59" s="32"/>
      <c r="DK59" s="33"/>
      <c r="DL59" s="32"/>
      <c r="DM59" s="32"/>
      <c r="DN59" s="32"/>
      <c r="DO59" s="32"/>
      <c r="DP59" s="32"/>
      <c r="DQ59" s="32"/>
      <c r="DR59" s="32"/>
      <c r="DS59" s="32"/>
      <c r="DT59" s="32"/>
      <c r="DU59" s="32"/>
      <c r="DV59" s="33"/>
      <c r="DW59" s="32"/>
      <c r="DX59" s="32"/>
      <c r="DY59" s="32"/>
      <c r="DZ59" s="32"/>
      <c r="EA59" s="32"/>
      <c r="EB59" s="32"/>
      <c r="EC59" s="32"/>
      <c r="ED59" s="32"/>
      <c r="EE59" s="32"/>
      <c r="EF59" s="32"/>
      <c r="EG59" s="33"/>
      <c r="EH59" s="32"/>
      <c r="EI59" s="32"/>
      <c r="EJ59" s="32"/>
      <c r="EK59" s="32"/>
      <c r="EL59" s="32"/>
      <c r="EM59" s="32"/>
      <c r="EN59" s="32"/>
      <c r="EO59" s="32"/>
      <c r="EP59" s="32"/>
      <c r="EQ59" s="32"/>
      <c r="ER59" s="33"/>
      <c r="ES59" s="32"/>
      <c r="ET59" s="32"/>
      <c r="EU59" s="32"/>
      <c r="EV59" s="32"/>
      <c r="EW59" s="32"/>
      <c r="EX59" s="32"/>
      <c r="EY59" s="32"/>
      <c r="EZ59" s="32"/>
      <c r="FA59" s="32"/>
      <c r="FB59" s="32"/>
      <c r="FC59" s="33"/>
      <c r="FD59" s="32"/>
      <c r="FE59" s="32"/>
      <c r="FF59" s="32"/>
      <c r="FG59" s="32"/>
      <c r="FH59" s="32"/>
      <c r="FI59" s="32"/>
      <c r="FJ59" s="32"/>
      <c r="FK59" s="32"/>
      <c r="FL59" s="32"/>
      <c r="FM59" s="32"/>
      <c r="FN59" s="33"/>
      <c r="FO59" s="32"/>
      <c r="FP59" s="32"/>
      <c r="FQ59" s="32"/>
      <c r="FR59" s="32"/>
      <c r="FS59" s="32"/>
      <c r="FT59" s="32"/>
      <c r="FU59" s="32"/>
      <c r="FV59" s="32"/>
      <c r="FW59" s="32"/>
      <c r="FX59" s="32"/>
      <c r="FY59" s="33"/>
      <c r="FZ59" s="32"/>
      <c r="GA59" s="32"/>
      <c r="GB59" s="32"/>
      <c r="GC59" s="32"/>
      <c r="GD59" s="32"/>
      <c r="GE59" s="32"/>
      <c r="GF59" s="32"/>
      <c r="GG59" s="32"/>
      <c r="GH59" s="32"/>
      <c r="GI59" s="32"/>
      <c r="GJ59" s="33"/>
      <c r="GK59" s="32"/>
      <c r="GL59" s="32"/>
      <c r="GM59" s="32"/>
      <c r="GN59" s="32"/>
      <c r="GO59" s="32"/>
      <c r="GP59" s="32"/>
      <c r="GQ59" s="32"/>
      <c r="GR59" s="32"/>
      <c r="GS59" s="32"/>
      <c r="GT59" s="32"/>
      <c r="GU59" s="33"/>
      <c r="GV59" s="32"/>
      <c r="GW59" s="32"/>
      <c r="GX59" s="32"/>
      <c r="GY59" s="32"/>
      <c r="GZ59" s="32"/>
      <c r="HA59" s="32"/>
      <c r="HB59" s="32"/>
      <c r="HC59" s="32"/>
      <c r="HD59" s="32"/>
      <c r="HE59" s="32"/>
      <c r="HF59" s="33"/>
      <c r="HG59" s="32"/>
      <c r="HH59" s="32"/>
      <c r="HI59" s="32"/>
      <c r="HJ59" s="32"/>
      <c r="HK59" s="32"/>
      <c r="HL59" s="32"/>
      <c r="HM59" s="32"/>
      <c r="HN59" s="32"/>
      <c r="HO59" s="32"/>
      <c r="HP59" s="32"/>
      <c r="HQ59" s="33"/>
      <c r="HR59" s="32"/>
      <c r="HS59" s="32"/>
      <c r="HT59" s="32"/>
      <c r="HU59" s="32"/>
      <c r="HV59" s="32"/>
      <c r="HW59" s="32"/>
      <c r="HX59" s="32"/>
      <c r="HY59" s="32"/>
      <c r="HZ59" s="32"/>
      <c r="IA59" s="32"/>
      <c r="IB59" s="33"/>
      <c r="IC59" s="32"/>
      <c r="ID59" s="32"/>
      <c r="IE59" s="32"/>
      <c r="IF59" s="32"/>
      <c r="IG59" s="32"/>
      <c r="IH59" s="32"/>
      <c r="II59" s="32"/>
      <c r="IJ59" s="32"/>
      <c r="IK59" s="32"/>
      <c r="IL59" s="32"/>
      <c r="IM59" s="33"/>
      <c r="IN59" s="32"/>
      <c r="IO59" s="32"/>
      <c r="IP59" s="32"/>
      <c r="IQ59" s="32"/>
      <c r="IR59" s="32"/>
      <c r="IS59" s="32"/>
      <c r="IT59" s="32"/>
    </row>
    <row r="60" spans="1:254" s="3" customFormat="1" ht="20.100000000000001" customHeight="1">
      <c r="A60" s="22">
        <v>50</v>
      </c>
      <c r="B60" s="7" t="s">
        <v>607</v>
      </c>
      <c r="C60" s="7" t="s">
        <v>608</v>
      </c>
      <c r="D60" s="7">
        <f t="shared" si="1"/>
        <v>7322</v>
      </c>
      <c r="E60" s="12">
        <v>390000024522</v>
      </c>
      <c r="F60" s="12">
        <v>7257</v>
      </c>
      <c r="G60" s="26" t="s">
        <v>11</v>
      </c>
      <c r="H60" s="18">
        <v>3.7</v>
      </c>
      <c r="I60" s="12" t="s">
        <v>11</v>
      </c>
      <c r="J60" s="7">
        <v>430</v>
      </c>
      <c r="K60" s="12">
        <v>7386</v>
      </c>
      <c r="L60" s="30" t="s">
        <v>208</v>
      </c>
      <c r="M60" s="32"/>
      <c r="N60" s="32"/>
      <c r="O60" s="32"/>
      <c r="P60" s="33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3"/>
      <c r="AB60" s="32"/>
      <c r="AC60" s="32"/>
      <c r="AD60" s="32"/>
      <c r="AE60" s="32"/>
      <c r="AF60" s="32"/>
      <c r="AG60" s="32"/>
      <c r="AH60" s="32"/>
      <c r="AI60" s="32"/>
      <c r="AJ60" s="32"/>
      <c r="AK60" s="32"/>
      <c r="AL60" s="33"/>
      <c r="AM60" s="32"/>
      <c r="AN60" s="32"/>
      <c r="AO60" s="32"/>
      <c r="AP60" s="32"/>
      <c r="AQ60" s="32"/>
      <c r="AR60" s="32"/>
      <c r="AS60" s="32"/>
      <c r="AT60" s="32"/>
      <c r="AU60" s="32"/>
      <c r="AV60" s="32"/>
      <c r="AW60" s="33"/>
      <c r="AX60" s="32"/>
      <c r="AY60" s="32"/>
      <c r="AZ60" s="32"/>
      <c r="BA60" s="32"/>
      <c r="BB60" s="32"/>
      <c r="BC60" s="32"/>
      <c r="BD60" s="32"/>
      <c r="BE60" s="32"/>
      <c r="BF60" s="32"/>
      <c r="BG60" s="32"/>
      <c r="BH60" s="33"/>
      <c r="BI60" s="32"/>
      <c r="BJ60" s="32"/>
      <c r="BK60" s="32"/>
      <c r="BL60" s="32"/>
      <c r="BM60" s="32"/>
      <c r="BN60" s="32"/>
      <c r="BO60" s="32"/>
      <c r="BP60" s="32"/>
      <c r="BQ60" s="32"/>
      <c r="BR60" s="32"/>
      <c r="BS60" s="33"/>
      <c r="BT60" s="32"/>
      <c r="BU60" s="32"/>
      <c r="BV60" s="32"/>
      <c r="BW60" s="32"/>
      <c r="BX60" s="32"/>
      <c r="BY60" s="32"/>
      <c r="BZ60" s="32"/>
      <c r="CA60" s="32"/>
      <c r="CB60" s="32"/>
      <c r="CC60" s="32"/>
      <c r="CD60" s="33"/>
      <c r="CE60" s="32"/>
      <c r="CF60" s="32"/>
      <c r="CG60" s="32"/>
      <c r="CH60" s="32"/>
      <c r="CI60" s="32"/>
      <c r="CJ60" s="32"/>
      <c r="CK60" s="32"/>
      <c r="CL60" s="32"/>
      <c r="CM60" s="32"/>
      <c r="CN60" s="32"/>
      <c r="CO60" s="33"/>
      <c r="CP60" s="32"/>
      <c r="CQ60" s="32"/>
      <c r="CR60" s="32"/>
      <c r="CS60" s="32"/>
      <c r="CT60" s="32"/>
      <c r="CU60" s="32"/>
      <c r="CV60" s="32"/>
      <c r="CW60" s="32"/>
      <c r="CX60" s="32"/>
      <c r="CY60" s="32"/>
      <c r="CZ60" s="33"/>
      <c r="DA60" s="32"/>
      <c r="DB60" s="32"/>
      <c r="DC60" s="32"/>
      <c r="DD60" s="32"/>
      <c r="DE60" s="32"/>
      <c r="DF60" s="32"/>
      <c r="DG60" s="32"/>
      <c r="DH60" s="32"/>
      <c r="DI60" s="32"/>
      <c r="DJ60" s="32"/>
      <c r="DK60" s="33"/>
      <c r="DL60" s="32"/>
      <c r="DM60" s="32"/>
      <c r="DN60" s="32"/>
      <c r="DO60" s="32"/>
      <c r="DP60" s="32"/>
      <c r="DQ60" s="32"/>
      <c r="DR60" s="32"/>
      <c r="DS60" s="32"/>
      <c r="DT60" s="32"/>
      <c r="DU60" s="32"/>
      <c r="DV60" s="33"/>
      <c r="DW60" s="32"/>
      <c r="DX60" s="32"/>
      <c r="DY60" s="32"/>
      <c r="DZ60" s="32"/>
      <c r="EA60" s="32"/>
      <c r="EB60" s="32"/>
      <c r="EC60" s="32"/>
      <c r="ED60" s="32"/>
      <c r="EE60" s="32"/>
      <c r="EF60" s="32"/>
      <c r="EG60" s="33"/>
      <c r="EH60" s="32"/>
      <c r="EI60" s="32"/>
      <c r="EJ60" s="32"/>
      <c r="EK60" s="32"/>
      <c r="EL60" s="32"/>
      <c r="EM60" s="32"/>
      <c r="EN60" s="32"/>
      <c r="EO60" s="32"/>
      <c r="EP60" s="32"/>
      <c r="EQ60" s="32"/>
      <c r="ER60" s="33"/>
      <c r="ES60" s="32"/>
      <c r="ET60" s="32"/>
      <c r="EU60" s="32"/>
      <c r="EV60" s="32"/>
      <c r="EW60" s="32"/>
      <c r="EX60" s="32"/>
      <c r="EY60" s="32"/>
      <c r="EZ60" s="32"/>
      <c r="FA60" s="32"/>
      <c r="FB60" s="32"/>
      <c r="FC60" s="33"/>
      <c r="FD60" s="32"/>
      <c r="FE60" s="32"/>
      <c r="FF60" s="32"/>
      <c r="FG60" s="32"/>
      <c r="FH60" s="32"/>
      <c r="FI60" s="32"/>
      <c r="FJ60" s="32"/>
      <c r="FK60" s="32"/>
      <c r="FL60" s="32"/>
      <c r="FM60" s="32"/>
      <c r="FN60" s="33"/>
      <c r="FO60" s="32"/>
      <c r="FP60" s="32"/>
      <c r="FQ60" s="32"/>
      <c r="FR60" s="32"/>
      <c r="FS60" s="32"/>
      <c r="FT60" s="32"/>
      <c r="FU60" s="32"/>
      <c r="FV60" s="32"/>
      <c r="FW60" s="32"/>
      <c r="FX60" s="32"/>
      <c r="FY60" s="33"/>
      <c r="FZ60" s="32"/>
      <c r="GA60" s="32"/>
      <c r="GB60" s="32"/>
      <c r="GC60" s="32"/>
      <c r="GD60" s="32"/>
      <c r="GE60" s="32"/>
      <c r="GF60" s="32"/>
      <c r="GG60" s="32"/>
      <c r="GH60" s="32"/>
      <c r="GI60" s="32"/>
      <c r="GJ60" s="33"/>
      <c r="GK60" s="32"/>
      <c r="GL60" s="32"/>
      <c r="GM60" s="32"/>
      <c r="GN60" s="32"/>
      <c r="GO60" s="32"/>
      <c r="GP60" s="32"/>
      <c r="GQ60" s="32"/>
      <c r="GR60" s="32"/>
      <c r="GS60" s="32"/>
      <c r="GT60" s="32"/>
      <c r="GU60" s="33"/>
      <c r="GV60" s="32"/>
      <c r="GW60" s="32"/>
      <c r="GX60" s="32"/>
      <c r="GY60" s="32"/>
      <c r="GZ60" s="32"/>
      <c r="HA60" s="32"/>
      <c r="HB60" s="32"/>
      <c r="HC60" s="32"/>
      <c r="HD60" s="32"/>
      <c r="HE60" s="32"/>
      <c r="HF60" s="33"/>
      <c r="HG60" s="32"/>
      <c r="HH60" s="32"/>
      <c r="HI60" s="32"/>
      <c r="HJ60" s="32"/>
      <c r="HK60" s="32"/>
      <c r="HL60" s="32"/>
      <c r="HM60" s="32"/>
      <c r="HN60" s="32"/>
      <c r="HO60" s="32"/>
      <c r="HP60" s="32"/>
      <c r="HQ60" s="33"/>
      <c r="HR60" s="32"/>
      <c r="HS60" s="32"/>
      <c r="HT60" s="32"/>
      <c r="HU60" s="32"/>
      <c r="HV60" s="32"/>
      <c r="HW60" s="32"/>
      <c r="HX60" s="32"/>
      <c r="HY60" s="32"/>
      <c r="HZ60" s="32"/>
      <c r="IA60" s="32"/>
      <c r="IB60" s="33"/>
      <c r="IC60" s="32"/>
      <c r="ID60" s="32"/>
      <c r="IE60" s="32"/>
      <c r="IF60" s="32"/>
      <c r="IG60" s="32"/>
      <c r="IH60" s="32"/>
      <c r="II60" s="32"/>
      <c r="IJ60" s="32"/>
      <c r="IK60" s="32"/>
      <c r="IL60" s="32"/>
      <c r="IM60" s="33"/>
      <c r="IN60" s="32"/>
      <c r="IO60" s="32"/>
      <c r="IP60" s="32"/>
      <c r="IQ60" s="32"/>
      <c r="IR60" s="32"/>
      <c r="IS60" s="32"/>
      <c r="IT60" s="32"/>
    </row>
    <row r="61" spans="1:254" s="3" customFormat="1" ht="20.100000000000001" customHeight="1">
      <c r="A61" s="22">
        <v>51</v>
      </c>
      <c r="B61" s="7" t="s">
        <v>682</v>
      </c>
      <c r="C61" s="7" t="s">
        <v>683</v>
      </c>
      <c r="D61" s="7">
        <f t="shared" si="1"/>
        <v>7007</v>
      </c>
      <c r="E61" s="12">
        <v>74877693</v>
      </c>
      <c r="F61" s="12">
        <v>7153</v>
      </c>
      <c r="G61" s="26" t="s">
        <v>11</v>
      </c>
      <c r="H61" s="18">
        <v>3.6</v>
      </c>
      <c r="I61" s="12" t="s">
        <v>11</v>
      </c>
      <c r="J61" s="12">
        <v>398</v>
      </c>
      <c r="K61" s="31">
        <v>6861</v>
      </c>
      <c r="L61" s="30" t="s">
        <v>208</v>
      </c>
      <c r="M61" s="32"/>
      <c r="N61" s="32"/>
      <c r="O61" s="32"/>
      <c r="P61" s="33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3"/>
      <c r="AB61" s="32"/>
      <c r="AC61" s="32"/>
      <c r="AD61" s="32"/>
      <c r="AE61" s="32"/>
      <c r="AF61" s="32"/>
      <c r="AG61" s="32"/>
      <c r="AH61" s="32"/>
      <c r="AI61" s="32"/>
      <c r="AJ61" s="32"/>
      <c r="AK61" s="32"/>
      <c r="AL61" s="33"/>
      <c r="AM61" s="32"/>
      <c r="AN61" s="32"/>
      <c r="AO61" s="32"/>
      <c r="AP61" s="32"/>
      <c r="AQ61" s="32"/>
      <c r="AR61" s="32"/>
      <c r="AS61" s="32"/>
      <c r="AT61" s="32"/>
      <c r="AU61" s="32"/>
      <c r="AV61" s="32"/>
      <c r="AW61" s="33"/>
      <c r="AX61" s="32"/>
      <c r="AY61" s="32"/>
      <c r="AZ61" s="32"/>
      <c r="BA61" s="32"/>
      <c r="BB61" s="32"/>
      <c r="BC61" s="32"/>
      <c r="BD61" s="32"/>
      <c r="BE61" s="32"/>
      <c r="BF61" s="32"/>
      <c r="BG61" s="32"/>
      <c r="BH61" s="33"/>
      <c r="BI61" s="32"/>
      <c r="BJ61" s="32"/>
      <c r="BK61" s="32"/>
      <c r="BL61" s="32"/>
      <c r="BM61" s="32"/>
      <c r="BN61" s="32"/>
      <c r="BO61" s="32"/>
      <c r="BP61" s="32"/>
      <c r="BQ61" s="32"/>
      <c r="BR61" s="32"/>
      <c r="BS61" s="33"/>
      <c r="BT61" s="32"/>
      <c r="BU61" s="32"/>
      <c r="BV61" s="32"/>
      <c r="BW61" s="32"/>
      <c r="BX61" s="32"/>
      <c r="BY61" s="32"/>
      <c r="BZ61" s="32"/>
      <c r="CA61" s="32"/>
      <c r="CB61" s="32"/>
      <c r="CC61" s="32"/>
      <c r="CD61" s="33"/>
      <c r="CE61" s="32"/>
      <c r="CF61" s="32"/>
      <c r="CG61" s="32"/>
      <c r="CH61" s="32"/>
      <c r="CI61" s="32"/>
      <c r="CJ61" s="32"/>
      <c r="CK61" s="32"/>
      <c r="CL61" s="32"/>
      <c r="CM61" s="32"/>
      <c r="CN61" s="32"/>
      <c r="CO61" s="33"/>
      <c r="CP61" s="32"/>
      <c r="CQ61" s="32"/>
      <c r="CR61" s="32"/>
      <c r="CS61" s="32"/>
      <c r="CT61" s="32"/>
      <c r="CU61" s="32"/>
      <c r="CV61" s="32"/>
      <c r="CW61" s="32"/>
      <c r="CX61" s="32"/>
      <c r="CY61" s="32"/>
      <c r="CZ61" s="33"/>
      <c r="DA61" s="32"/>
      <c r="DB61" s="32"/>
      <c r="DC61" s="32"/>
      <c r="DD61" s="32"/>
      <c r="DE61" s="32"/>
      <c r="DF61" s="32"/>
      <c r="DG61" s="32"/>
      <c r="DH61" s="32"/>
      <c r="DI61" s="32"/>
      <c r="DJ61" s="32"/>
      <c r="DK61" s="33"/>
      <c r="DL61" s="32"/>
      <c r="DM61" s="32"/>
      <c r="DN61" s="32"/>
      <c r="DO61" s="32"/>
      <c r="DP61" s="32"/>
      <c r="DQ61" s="32"/>
      <c r="DR61" s="32"/>
      <c r="DS61" s="32"/>
      <c r="DT61" s="32"/>
      <c r="DU61" s="32"/>
      <c r="DV61" s="33"/>
      <c r="DW61" s="32"/>
      <c r="DX61" s="32"/>
      <c r="DY61" s="32"/>
      <c r="DZ61" s="32"/>
      <c r="EA61" s="32"/>
      <c r="EB61" s="32"/>
      <c r="EC61" s="32"/>
      <c r="ED61" s="32"/>
      <c r="EE61" s="32"/>
      <c r="EF61" s="32"/>
      <c r="EG61" s="33"/>
      <c r="EH61" s="32"/>
      <c r="EI61" s="32"/>
      <c r="EJ61" s="32"/>
      <c r="EK61" s="32"/>
      <c r="EL61" s="32"/>
      <c r="EM61" s="32"/>
      <c r="EN61" s="32"/>
      <c r="EO61" s="32"/>
      <c r="EP61" s="32"/>
      <c r="EQ61" s="32"/>
      <c r="ER61" s="33"/>
      <c r="ES61" s="32"/>
      <c r="ET61" s="32"/>
      <c r="EU61" s="32"/>
      <c r="EV61" s="32"/>
      <c r="EW61" s="32"/>
      <c r="EX61" s="32"/>
      <c r="EY61" s="32"/>
      <c r="EZ61" s="32"/>
      <c r="FA61" s="32"/>
      <c r="FB61" s="32"/>
      <c r="FC61" s="33"/>
      <c r="FD61" s="32"/>
      <c r="FE61" s="32"/>
      <c r="FF61" s="32"/>
      <c r="FG61" s="32"/>
      <c r="FH61" s="32"/>
      <c r="FI61" s="32"/>
      <c r="FJ61" s="32"/>
      <c r="FK61" s="32"/>
      <c r="FL61" s="32"/>
      <c r="FM61" s="32"/>
      <c r="FN61" s="33"/>
      <c r="FO61" s="32"/>
      <c r="FP61" s="32"/>
      <c r="FQ61" s="32"/>
      <c r="FR61" s="32"/>
      <c r="FS61" s="32"/>
      <c r="FT61" s="32"/>
      <c r="FU61" s="32"/>
      <c r="FV61" s="32"/>
      <c r="FW61" s="32"/>
      <c r="FX61" s="32"/>
      <c r="FY61" s="33"/>
      <c r="FZ61" s="32"/>
      <c r="GA61" s="32"/>
      <c r="GB61" s="32"/>
      <c r="GC61" s="32"/>
      <c r="GD61" s="32"/>
      <c r="GE61" s="32"/>
      <c r="GF61" s="32"/>
      <c r="GG61" s="32"/>
      <c r="GH61" s="32"/>
      <c r="GI61" s="32"/>
      <c r="GJ61" s="33"/>
      <c r="GK61" s="32"/>
      <c r="GL61" s="32"/>
      <c r="GM61" s="32"/>
      <c r="GN61" s="32"/>
      <c r="GO61" s="32"/>
      <c r="GP61" s="32"/>
      <c r="GQ61" s="32"/>
      <c r="GR61" s="32"/>
      <c r="GS61" s="32"/>
      <c r="GT61" s="32"/>
      <c r="GU61" s="33"/>
      <c r="GV61" s="32"/>
      <c r="GW61" s="32"/>
      <c r="GX61" s="32"/>
      <c r="GY61" s="32"/>
      <c r="GZ61" s="32"/>
      <c r="HA61" s="32"/>
      <c r="HB61" s="32"/>
      <c r="HC61" s="32"/>
      <c r="HD61" s="32"/>
      <c r="HE61" s="32"/>
      <c r="HF61" s="33"/>
      <c r="HG61" s="32"/>
      <c r="HH61" s="32"/>
      <c r="HI61" s="32"/>
      <c r="HJ61" s="32"/>
      <c r="HK61" s="32"/>
      <c r="HL61" s="32"/>
      <c r="HM61" s="32"/>
      <c r="HN61" s="32"/>
      <c r="HO61" s="32"/>
      <c r="HP61" s="32"/>
      <c r="HQ61" s="33"/>
      <c r="HR61" s="32"/>
      <c r="HS61" s="32"/>
      <c r="HT61" s="32"/>
      <c r="HU61" s="32"/>
      <c r="HV61" s="32"/>
      <c r="HW61" s="32"/>
      <c r="HX61" s="32"/>
      <c r="HY61" s="32"/>
      <c r="HZ61" s="32"/>
      <c r="IA61" s="32"/>
      <c r="IB61" s="33"/>
      <c r="IC61" s="32"/>
      <c r="ID61" s="32"/>
      <c r="IE61" s="32"/>
      <c r="IF61" s="32"/>
      <c r="IG61" s="32"/>
      <c r="IH61" s="32"/>
      <c r="II61" s="32"/>
      <c r="IJ61" s="32"/>
      <c r="IK61" s="32"/>
      <c r="IL61" s="32"/>
      <c r="IM61" s="33"/>
      <c r="IN61" s="32"/>
      <c r="IO61" s="32"/>
      <c r="IP61" s="32"/>
      <c r="IQ61" s="32"/>
      <c r="IR61" s="32"/>
      <c r="IS61" s="32"/>
      <c r="IT61" s="32"/>
    </row>
    <row r="62" spans="1:254" s="3" customFormat="1" ht="20.100000000000001" customHeight="1">
      <c r="A62" s="22">
        <v>52</v>
      </c>
      <c r="B62" s="7" t="s">
        <v>483</v>
      </c>
      <c r="C62" s="7" t="s">
        <v>443</v>
      </c>
      <c r="D62" s="7">
        <f t="shared" si="1"/>
        <v>7021</v>
      </c>
      <c r="E62" s="12">
        <v>75986572</v>
      </c>
      <c r="F62" s="12">
        <v>7138</v>
      </c>
      <c r="G62" s="26" t="s">
        <v>11</v>
      </c>
      <c r="H62" s="18">
        <v>3.7</v>
      </c>
      <c r="I62" s="12" t="s">
        <v>11</v>
      </c>
      <c r="J62" s="12">
        <v>313</v>
      </c>
      <c r="K62" s="31">
        <v>6903</v>
      </c>
      <c r="L62" s="30" t="s">
        <v>208</v>
      </c>
      <c r="M62" s="32"/>
      <c r="N62" s="32"/>
      <c r="O62" s="32"/>
      <c r="P62" s="33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3"/>
      <c r="AB62" s="32"/>
      <c r="AC62" s="32"/>
      <c r="AD62" s="32"/>
      <c r="AE62" s="32"/>
      <c r="AF62" s="32"/>
      <c r="AG62" s="32"/>
      <c r="AH62" s="32"/>
      <c r="AI62" s="32"/>
      <c r="AJ62" s="32"/>
      <c r="AK62" s="32"/>
      <c r="AL62" s="33"/>
      <c r="AM62" s="32"/>
      <c r="AN62" s="32"/>
      <c r="AO62" s="32"/>
      <c r="AP62" s="32"/>
      <c r="AQ62" s="32"/>
      <c r="AR62" s="32"/>
      <c r="AS62" s="32"/>
      <c r="AT62" s="32"/>
      <c r="AU62" s="32"/>
      <c r="AV62" s="32"/>
      <c r="AW62" s="33"/>
      <c r="AX62" s="32"/>
      <c r="AY62" s="32"/>
      <c r="AZ62" s="32"/>
      <c r="BA62" s="32"/>
      <c r="BB62" s="32"/>
      <c r="BC62" s="32"/>
      <c r="BD62" s="32"/>
      <c r="BE62" s="32"/>
      <c r="BF62" s="32"/>
      <c r="BG62" s="32"/>
      <c r="BH62" s="33"/>
      <c r="BI62" s="32"/>
      <c r="BJ62" s="32"/>
      <c r="BK62" s="32"/>
      <c r="BL62" s="32"/>
      <c r="BM62" s="32"/>
      <c r="BN62" s="32"/>
      <c r="BO62" s="32"/>
      <c r="BP62" s="32"/>
      <c r="BQ62" s="32"/>
      <c r="BR62" s="32"/>
      <c r="BS62" s="33"/>
      <c r="BT62" s="32"/>
      <c r="BU62" s="32"/>
      <c r="BV62" s="32"/>
      <c r="BW62" s="32"/>
      <c r="BX62" s="32"/>
      <c r="BY62" s="32"/>
      <c r="BZ62" s="32"/>
      <c r="CA62" s="32"/>
      <c r="CB62" s="32"/>
      <c r="CC62" s="32"/>
      <c r="CD62" s="33"/>
      <c r="CE62" s="32"/>
      <c r="CF62" s="32"/>
      <c r="CG62" s="32"/>
      <c r="CH62" s="32"/>
      <c r="CI62" s="32"/>
      <c r="CJ62" s="32"/>
      <c r="CK62" s="32"/>
      <c r="CL62" s="32"/>
      <c r="CM62" s="32"/>
      <c r="CN62" s="32"/>
      <c r="CO62" s="33"/>
      <c r="CP62" s="32"/>
      <c r="CQ62" s="32"/>
      <c r="CR62" s="32"/>
      <c r="CS62" s="32"/>
      <c r="CT62" s="32"/>
      <c r="CU62" s="32"/>
      <c r="CV62" s="32"/>
      <c r="CW62" s="32"/>
      <c r="CX62" s="32"/>
      <c r="CY62" s="32"/>
      <c r="CZ62" s="33"/>
      <c r="DA62" s="32"/>
      <c r="DB62" s="32"/>
      <c r="DC62" s="32"/>
      <c r="DD62" s="32"/>
      <c r="DE62" s="32"/>
      <c r="DF62" s="32"/>
      <c r="DG62" s="32"/>
      <c r="DH62" s="32"/>
      <c r="DI62" s="32"/>
      <c r="DJ62" s="32"/>
      <c r="DK62" s="33"/>
      <c r="DL62" s="32"/>
      <c r="DM62" s="32"/>
      <c r="DN62" s="32"/>
      <c r="DO62" s="32"/>
      <c r="DP62" s="32"/>
      <c r="DQ62" s="32"/>
      <c r="DR62" s="32"/>
      <c r="DS62" s="32"/>
      <c r="DT62" s="32"/>
      <c r="DU62" s="32"/>
      <c r="DV62" s="33"/>
      <c r="DW62" s="32"/>
      <c r="DX62" s="32"/>
      <c r="DY62" s="32"/>
      <c r="DZ62" s="32"/>
      <c r="EA62" s="32"/>
      <c r="EB62" s="32"/>
      <c r="EC62" s="32"/>
      <c r="ED62" s="32"/>
      <c r="EE62" s="32"/>
      <c r="EF62" s="32"/>
      <c r="EG62" s="33"/>
      <c r="EH62" s="32"/>
      <c r="EI62" s="32"/>
      <c r="EJ62" s="32"/>
      <c r="EK62" s="32"/>
      <c r="EL62" s="32"/>
      <c r="EM62" s="32"/>
      <c r="EN62" s="32"/>
      <c r="EO62" s="32"/>
      <c r="EP62" s="32"/>
      <c r="EQ62" s="32"/>
      <c r="ER62" s="33"/>
      <c r="ES62" s="32"/>
      <c r="ET62" s="32"/>
      <c r="EU62" s="32"/>
      <c r="EV62" s="32"/>
      <c r="EW62" s="32"/>
      <c r="EX62" s="32"/>
      <c r="EY62" s="32"/>
      <c r="EZ62" s="32"/>
      <c r="FA62" s="32"/>
      <c r="FB62" s="32"/>
      <c r="FC62" s="33"/>
      <c r="FD62" s="32"/>
      <c r="FE62" s="32"/>
      <c r="FF62" s="32"/>
      <c r="FG62" s="32"/>
      <c r="FH62" s="32"/>
      <c r="FI62" s="32"/>
      <c r="FJ62" s="32"/>
      <c r="FK62" s="32"/>
      <c r="FL62" s="32"/>
      <c r="FM62" s="32"/>
      <c r="FN62" s="33"/>
      <c r="FO62" s="32"/>
      <c r="FP62" s="32"/>
      <c r="FQ62" s="32"/>
      <c r="FR62" s="32"/>
      <c r="FS62" s="32"/>
      <c r="FT62" s="32"/>
      <c r="FU62" s="32"/>
      <c r="FV62" s="32"/>
      <c r="FW62" s="32"/>
      <c r="FX62" s="32"/>
      <c r="FY62" s="33"/>
      <c r="FZ62" s="32"/>
      <c r="GA62" s="32"/>
      <c r="GB62" s="32"/>
      <c r="GC62" s="32"/>
      <c r="GD62" s="32"/>
      <c r="GE62" s="32"/>
      <c r="GF62" s="32"/>
      <c r="GG62" s="32"/>
      <c r="GH62" s="32"/>
      <c r="GI62" s="32"/>
      <c r="GJ62" s="33"/>
      <c r="GK62" s="32"/>
      <c r="GL62" s="32"/>
      <c r="GM62" s="32"/>
      <c r="GN62" s="32"/>
      <c r="GO62" s="32"/>
      <c r="GP62" s="32"/>
      <c r="GQ62" s="32"/>
      <c r="GR62" s="32"/>
      <c r="GS62" s="32"/>
      <c r="GT62" s="32"/>
      <c r="GU62" s="33"/>
      <c r="GV62" s="32"/>
      <c r="GW62" s="32"/>
      <c r="GX62" s="32"/>
      <c r="GY62" s="32"/>
      <c r="GZ62" s="32"/>
      <c r="HA62" s="32"/>
      <c r="HB62" s="32"/>
      <c r="HC62" s="32"/>
      <c r="HD62" s="32"/>
      <c r="HE62" s="32"/>
      <c r="HF62" s="33"/>
      <c r="HG62" s="32"/>
      <c r="HH62" s="32"/>
      <c r="HI62" s="32"/>
      <c r="HJ62" s="32"/>
      <c r="HK62" s="32"/>
      <c r="HL62" s="32"/>
      <c r="HM62" s="32"/>
      <c r="HN62" s="32"/>
      <c r="HO62" s="32"/>
      <c r="HP62" s="32"/>
      <c r="HQ62" s="33"/>
      <c r="HR62" s="32"/>
      <c r="HS62" s="32"/>
      <c r="HT62" s="32"/>
      <c r="HU62" s="32"/>
      <c r="HV62" s="32"/>
      <c r="HW62" s="32"/>
      <c r="HX62" s="32"/>
      <c r="HY62" s="32"/>
      <c r="HZ62" s="32"/>
      <c r="IA62" s="32"/>
      <c r="IB62" s="33"/>
      <c r="IC62" s="32"/>
      <c r="ID62" s="32"/>
      <c r="IE62" s="32"/>
      <c r="IF62" s="32"/>
      <c r="IG62" s="32"/>
      <c r="IH62" s="32"/>
      <c r="II62" s="32"/>
      <c r="IJ62" s="32"/>
      <c r="IK62" s="32"/>
      <c r="IL62" s="32"/>
      <c r="IM62" s="33"/>
      <c r="IN62" s="32"/>
      <c r="IO62" s="32"/>
      <c r="IP62" s="32"/>
      <c r="IQ62" s="32"/>
      <c r="IR62" s="32"/>
      <c r="IS62" s="32"/>
      <c r="IT62" s="32"/>
    </row>
    <row r="63" spans="1:254" s="3" customFormat="1" ht="20.100000000000001" customHeight="1">
      <c r="A63" s="22">
        <v>53</v>
      </c>
      <c r="B63" s="7" t="s">
        <v>485</v>
      </c>
      <c r="C63" s="7" t="s">
        <v>445</v>
      </c>
      <c r="D63" s="7">
        <f t="shared" ref="D63:D79" si="2">ROUND((F63+K63)/2,0)</f>
        <v>6997</v>
      </c>
      <c r="E63" s="12">
        <v>48382297</v>
      </c>
      <c r="F63" s="12">
        <v>7132</v>
      </c>
      <c r="G63" s="26" t="s">
        <v>11</v>
      </c>
      <c r="H63" s="18">
        <v>3.7</v>
      </c>
      <c r="I63" s="12" t="s">
        <v>11</v>
      </c>
      <c r="J63" s="12">
        <v>398</v>
      </c>
      <c r="K63" s="31">
        <v>6861</v>
      </c>
      <c r="L63" s="30" t="s">
        <v>208</v>
      </c>
      <c r="M63" s="32"/>
      <c r="N63" s="32"/>
      <c r="O63" s="32"/>
      <c r="P63" s="33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3"/>
      <c r="AB63" s="32"/>
      <c r="AC63" s="32"/>
      <c r="AD63" s="32"/>
      <c r="AE63" s="32"/>
      <c r="AF63" s="32"/>
      <c r="AG63" s="32"/>
      <c r="AH63" s="32"/>
      <c r="AI63" s="32"/>
      <c r="AJ63" s="32"/>
      <c r="AK63" s="32"/>
      <c r="AL63" s="33"/>
      <c r="AM63" s="32"/>
      <c r="AN63" s="32"/>
      <c r="AO63" s="32"/>
      <c r="AP63" s="32"/>
      <c r="AQ63" s="32"/>
      <c r="AR63" s="32"/>
      <c r="AS63" s="32"/>
      <c r="AT63" s="32"/>
      <c r="AU63" s="32"/>
      <c r="AV63" s="32"/>
      <c r="AW63" s="33"/>
      <c r="AX63" s="32"/>
      <c r="AY63" s="32"/>
      <c r="AZ63" s="32"/>
      <c r="BA63" s="32"/>
      <c r="BB63" s="32"/>
      <c r="BC63" s="32"/>
      <c r="BD63" s="32"/>
      <c r="BE63" s="32"/>
      <c r="BF63" s="32"/>
      <c r="BG63" s="32"/>
      <c r="BH63" s="33"/>
      <c r="BI63" s="32"/>
      <c r="BJ63" s="32"/>
      <c r="BK63" s="32"/>
      <c r="BL63" s="32"/>
      <c r="BM63" s="32"/>
      <c r="BN63" s="32"/>
      <c r="BO63" s="32"/>
      <c r="BP63" s="32"/>
      <c r="BQ63" s="32"/>
      <c r="BR63" s="32"/>
      <c r="BS63" s="33"/>
      <c r="BT63" s="32"/>
      <c r="BU63" s="32"/>
      <c r="BV63" s="32"/>
      <c r="BW63" s="32"/>
      <c r="BX63" s="32"/>
      <c r="BY63" s="32"/>
      <c r="BZ63" s="32"/>
      <c r="CA63" s="32"/>
      <c r="CB63" s="32"/>
      <c r="CC63" s="32"/>
      <c r="CD63" s="33"/>
      <c r="CE63" s="32"/>
      <c r="CF63" s="32"/>
      <c r="CG63" s="32"/>
      <c r="CH63" s="32"/>
      <c r="CI63" s="32"/>
      <c r="CJ63" s="32"/>
      <c r="CK63" s="32"/>
      <c r="CL63" s="32"/>
      <c r="CM63" s="32"/>
      <c r="CN63" s="32"/>
      <c r="CO63" s="33"/>
      <c r="CP63" s="32"/>
      <c r="CQ63" s="32"/>
      <c r="CR63" s="32"/>
      <c r="CS63" s="32"/>
      <c r="CT63" s="32"/>
      <c r="CU63" s="32"/>
      <c r="CV63" s="32"/>
      <c r="CW63" s="32"/>
      <c r="CX63" s="32"/>
      <c r="CY63" s="32"/>
      <c r="CZ63" s="33"/>
      <c r="DA63" s="32"/>
      <c r="DB63" s="32"/>
      <c r="DC63" s="32"/>
      <c r="DD63" s="32"/>
      <c r="DE63" s="32"/>
      <c r="DF63" s="32"/>
      <c r="DG63" s="32"/>
      <c r="DH63" s="32"/>
      <c r="DI63" s="32"/>
      <c r="DJ63" s="32"/>
      <c r="DK63" s="33"/>
      <c r="DL63" s="32"/>
      <c r="DM63" s="32"/>
      <c r="DN63" s="32"/>
      <c r="DO63" s="32"/>
      <c r="DP63" s="32"/>
      <c r="DQ63" s="32"/>
      <c r="DR63" s="32"/>
      <c r="DS63" s="32"/>
      <c r="DT63" s="32"/>
      <c r="DU63" s="32"/>
      <c r="DV63" s="33"/>
      <c r="DW63" s="32"/>
      <c r="DX63" s="32"/>
      <c r="DY63" s="32"/>
      <c r="DZ63" s="32"/>
      <c r="EA63" s="32"/>
      <c r="EB63" s="32"/>
      <c r="EC63" s="32"/>
      <c r="ED63" s="32"/>
      <c r="EE63" s="32"/>
      <c r="EF63" s="32"/>
      <c r="EG63" s="33"/>
      <c r="EH63" s="32"/>
      <c r="EI63" s="32"/>
      <c r="EJ63" s="32"/>
      <c r="EK63" s="32"/>
      <c r="EL63" s="32"/>
      <c r="EM63" s="32"/>
      <c r="EN63" s="32"/>
      <c r="EO63" s="32"/>
      <c r="EP63" s="32"/>
      <c r="EQ63" s="32"/>
      <c r="ER63" s="33"/>
      <c r="ES63" s="32"/>
      <c r="ET63" s="32"/>
      <c r="EU63" s="32"/>
      <c r="EV63" s="32"/>
      <c r="EW63" s="32"/>
      <c r="EX63" s="32"/>
      <c r="EY63" s="32"/>
      <c r="EZ63" s="32"/>
      <c r="FA63" s="32"/>
      <c r="FB63" s="32"/>
      <c r="FC63" s="33"/>
      <c r="FD63" s="32"/>
      <c r="FE63" s="32"/>
      <c r="FF63" s="32"/>
      <c r="FG63" s="32"/>
      <c r="FH63" s="32"/>
      <c r="FI63" s="32"/>
      <c r="FJ63" s="32"/>
      <c r="FK63" s="32"/>
      <c r="FL63" s="32"/>
      <c r="FM63" s="32"/>
      <c r="FN63" s="33"/>
      <c r="FO63" s="32"/>
      <c r="FP63" s="32"/>
      <c r="FQ63" s="32"/>
      <c r="FR63" s="32"/>
      <c r="FS63" s="32"/>
      <c r="FT63" s="32"/>
      <c r="FU63" s="32"/>
      <c r="FV63" s="32"/>
      <c r="FW63" s="32"/>
      <c r="FX63" s="32"/>
      <c r="FY63" s="33"/>
      <c r="FZ63" s="32"/>
      <c r="GA63" s="32"/>
      <c r="GB63" s="32"/>
      <c r="GC63" s="32"/>
      <c r="GD63" s="32"/>
      <c r="GE63" s="32"/>
      <c r="GF63" s="32"/>
      <c r="GG63" s="32"/>
      <c r="GH63" s="32"/>
      <c r="GI63" s="32"/>
      <c r="GJ63" s="33"/>
      <c r="GK63" s="32"/>
      <c r="GL63" s="32"/>
      <c r="GM63" s="32"/>
      <c r="GN63" s="32"/>
      <c r="GO63" s="32"/>
      <c r="GP63" s="32"/>
      <c r="GQ63" s="32"/>
      <c r="GR63" s="32"/>
      <c r="GS63" s="32"/>
      <c r="GT63" s="32"/>
      <c r="GU63" s="33"/>
      <c r="GV63" s="32"/>
      <c r="GW63" s="32"/>
      <c r="GX63" s="32"/>
      <c r="GY63" s="32"/>
      <c r="GZ63" s="32"/>
      <c r="HA63" s="32"/>
      <c r="HB63" s="32"/>
      <c r="HC63" s="32"/>
      <c r="HD63" s="32"/>
      <c r="HE63" s="32"/>
      <c r="HF63" s="33"/>
      <c r="HG63" s="32"/>
      <c r="HH63" s="32"/>
      <c r="HI63" s="32"/>
      <c r="HJ63" s="32"/>
      <c r="HK63" s="32"/>
      <c r="HL63" s="32"/>
      <c r="HM63" s="32"/>
      <c r="HN63" s="32"/>
      <c r="HO63" s="32"/>
      <c r="HP63" s="32"/>
      <c r="HQ63" s="33"/>
      <c r="HR63" s="32"/>
      <c r="HS63" s="32"/>
      <c r="HT63" s="32"/>
      <c r="HU63" s="32"/>
      <c r="HV63" s="32"/>
      <c r="HW63" s="32"/>
      <c r="HX63" s="32"/>
      <c r="HY63" s="32"/>
      <c r="HZ63" s="32"/>
      <c r="IA63" s="32"/>
      <c r="IB63" s="33"/>
      <c r="IC63" s="32"/>
      <c r="ID63" s="32"/>
      <c r="IE63" s="32"/>
      <c r="IF63" s="32"/>
      <c r="IG63" s="32"/>
      <c r="IH63" s="32"/>
      <c r="II63" s="32"/>
      <c r="IJ63" s="32"/>
      <c r="IK63" s="32"/>
      <c r="IL63" s="32"/>
      <c r="IM63" s="33"/>
      <c r="IN63" s="32"/>
      <c r="IO63" s="32"/>
      <c r="IP63" s="32"/>
      <c r="IQ63" s="32"/>
      <c r="IR63" s="32"/>
      <c r="IS63" s="32"/>
      <c r="IT63" s="32"/>
    </row>
    <row r="64" spans="1:254" s="3" customFormat="1" ht="20.100000000000001" customHeight="1">
      <c r="A64" s="22">
        <v>54</v>
      </c>
      <c r="B64" s="7" t="s">
        <v>487</v>
      </c>
      <c r="C64" s="7" t="s">
        <v>460</v>
      </c>
      <c r="D64" s="7">
        <f t="shared" si="2"/>
        <v>6438</v>
      </c>
      <c r="E64" s="12">
        <v>74941638</v>
      </c>
      <c r="F64" s="12">
        <v>7117</v>
      </c>
      <c r="G64" s="26" t="s">
        <v>11</v>
      </c>
      <c r="H64" s="18" t="s">
        <v>11</v>
      </c>
      <c r="I64" s="18" t="s">
        <v>11</v>
      </c>
      <c r="J64" s="12" t="s">
        <v>461</v>
      </c>
      <c r="K64" s="31">
        <v>5759</v>
      </c>
      <c r="L64" s="30" t="s">
        <v>208</v>
      </c>
      <c r="M64" s="32"/>
      <c r="N64" s="32"/>
      <c r="O64" s="32"/>
      <c r="P64" s="33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3"/>
      <c r="AB64" s="32"/>
      <c r="AC64" s="32"/>
      <c r="AD64" s="32"/>
      <c r="AE64" s="32"/>
      <c r="AF64" s="32"/>
      <c r="AG64" s="32"/>
      <c r="AH64" s="32"/>
      <c r="AI64" s="32"/>
      <c r="AJ64" s="32"/>
      <c r="AK64" s="32"/>
      <c r="AL64" s="33"/>
      <c r="AM64" s="32"/>
      <c r="AN64" s="32"/>
      <c r="AO64" s="32"/>
      <c r="AP64" s="32"/>
      <c r="AQ64" s="32"/>
      <c r="AR64" s="32"/>
      <c r="AS64" s="32"/>
      <c r="AT64" s="32"/>
      <c r="AU64" s="32"/>
      <c r="AV64" s="32"/>
      <c r="AW64" s="33"/>
      <c r="AX64" s="32"/>
      <c r="AY64" s="32"/>
      <c r="AZ64" s="32"/>
      <c r="BA64" s="32"/>
      <c r="BB64" s="32"/>
      <c r="BC64" s="32"/>
      <c r="BD64" s="32"/>
      <c r="BE64" s="32"/>
      <c r="BF64" s="32"/>
      <c r="BG64" s="32"/>
      <c r="BH64" s="33"/>
      <c r="BI64" s="32"/>
      <c r="BJ64" s="32"/>
      <c r="BK64" s="32"/>
      <c r="BL64" s="32"/>
      <c r="BM64" s="32"/>
      <c r="BN64" s="32"/>
      <c r="BO64" s="32"/>
      <c r="BP64" s="32"/>
      <c r="BQ64" s="32"/>
      <c r="BR64" s="32"/>
      <c r="BS64" s="33"/>
      <c r="BT64" s="32"/>
      <c r="BU64" s="32"/>
      <c r="BV64" s="32"/>
      <c r="BW64" s="32"/>
      <c r="BX64" s="32"/>
      <c r="BY64" s="32"/>
      <c r="BZ64" s="32"/>
      <c r="CA64" s="32"/>
      <c r="CB64" s="32"/>
      <c r="CC64" s="32"/>
      <c r="CD64" s="33"/>
      <c r="CE64" s="32"/>
      <c r="CF64" s="32"/>
      <c r="CG64" s="32"/>
      <c r="CH64" s="32"/>
      <c r="CI64" s="32"/>
      <c r="CJ64" s="32"/>
      <c r="CK64" s="32"/>
      <c r="CL64" s="32"/>
      <c r="CM64" s="32"/>
      <c r="CN64" s="32"/>
      <c r="CO64" s="33"/>
      <c r="CP64" s="32"/>
      <c r="CQ64" s="32"/>
      <c r="CR64" s="32"/>
      <c r="CS64" s="32"/>
      <c r="CT64" s="32"/>
      <c r="CU64" s="32"/>
      <c r="CV64" s="32"/>
      <c r="CW64" s="32"/>
      <c r="CX64" s="32"/>
      <c r="CY64" s="32"/>
      <c r="CZ64" s="33"/>
      <c r="DA64" s="32"/>
      <c r="DB64" s="32"/>
      <c r="DC64" s="32"/>
      <c r="DD64" s="32"/>
      <c r="DE64" s="32"/>
      <c r="DF64" s="32"/>
      <c r="DG64" s="32"/>
      <c r="DH64" s="32"/>
      <c r="DI64" s="32"/>
      <c r="DJ64" s="32"/>
      <c r="DK64" s="33"/>
      <c r="DL64" s="32"/>
      <c r="DM64" s="32"/>
      <c r="DN64" s="32"/>
      <c r="DO64" s="32"/>
      <c r="DP64" s="32"/>
      <c r="DQ64" s="32"/>
      <c r="DR64" s="32"/>
      <c r="DS64" s="32"/>
      <c r="DT64" s="32"/>
      <c r="DU64" s="32"/>
      <c r="DV64" s="33"/>
      <c r="DW64" s="32"/>
      <c r="DX64" s="32"/>
      <c r="DY64" s="32"/>
      <c r="DZ64" s="32"/>
      <c r="EA64" s="32"/>
      <c r="EB64" s="32"/>
      <c r="EC64" s="32"/>
      <c r="ED64" s="32"/>
      <c r="EE64" s="32"/>
      <c r="EF64" s="32"/>
      <c r="EG64" s="33"/>
      <c r="EH64" s="32"/>
      <c r="EI64" s="32"/>
      <c r="EJ64" s="32"/>
      <c r="EK64" s="32"/>
      <c r="EL64" s="32"/>
      <c r="EM64" s="32"/>
      <c r="EN64" s="32"/>
      <c r="EO64" s="32"/>
      <c r="EP64" s="32"/>
      <c r="EQ64" s="32"/>
      <c r="ER64" s="33"/>
      <c r="ES64" s="32"/>
      <c r="ET64" s="32"/>
      <c r="EU64" s="32"/>
      <c r="EV64" s="32"/>
      <c r="EW64" s="32"/>
      <c r="EX64" s="32"/>
      <c r="EY64" s="32"/>
      <c r="EZ64" s="32"/>
      <c r="FA64" s="32"/>
      <c r="FB64" s="32"/>
      <c r="FC64" s="33"/>
      <c r="FD64" s="32"/>
      <c r="FE64" s="32"/>
      <c r="FF64" s="32"/>
      <c r="FG64" s="32"/>
      <c r="FH64" s="32"/>
      <c r="FI64" s="32"/>
      <c r="FJ64" s="32"/>
      <c r="FK64" s="32"/>
      <c r="FL64" s="32"/>
      <c r="FM64" s="32"/>
      <c r="FN64" s="33"/>
      <c r="FO64" s="32"/>
      <c r="FP64" s="32"/>
      <c r="FQ64" s="32"/>
      <c r="FR64" s="32"/>
      <c r="FS64" s="32"/>
      <c r="FT64" s="32"/>
      <c r="FU64" s="32"/>
      <c r="FV64" s="32"/>
      <c r="FW64" s="32"/>
      <c r="FX64" s="32"/>
      <c r="FY64" s="33"/>
      <c r="FZ64" s="32"/>
      <c r="GA64" s="32"/>
      <c r="GB64" s="32"/>
      <c r="GC64" s="32"/>
      <c r="GD64" s="32"/>
      <c r="GE64" s="32"/>
      <c r="GF64" s="32"/>
      <c r="GG64" s="32"/>
      <c r="GH64" s="32"/>
      <c r="GI64" s="32"/>
      <c r="GJ64" s="33"/>
      <c r="GK64" s="32"/>
      <c r="GL64" s="32"/>
      <c r="GM64" s="32"/>
      <c r="GN64" s="32"/>
      <c r="GO64" s="32"/>
      <c r="GP64" s="32"/>
      <c r="GQ64" s="32"/>
      <c r="GR64" s="32"/>
      <c r="GS64" s="32"/>
      <c r="GT64" s="32"/>
      <c r="GU64" s="33"/>
      <c r="GV64" s="32"/>
      <c r="GW64" s="32"/>
      <c r="GX64" s="32"/>
      <c r="GY64" s="32"/>
      <c r="GZ64" s="32"/>
      <c r="HA64" s="32"/>
      <c r="HB64" s="32"/>
      <c r="HC64" s="32"/>
      <c r="HD64" s="32"/>
      <c r="HE64" s="32"/>
      <c r="HF64" s="33"/>
      <c r="HG64" s="32"/>
      <c r="HH64" s="32"/>
      <c r="HI64" s="32"/>
      <c r="HJ64" s="32"/>
      <c r="HK64" s="32"/>
      <c r="HL64" s="32"/>
      <c r="HM64" s="32"/>
      <c r="HN64" s="32"/>
      <c r="HO64" s="32"/>
      <c r="HP64" s="32"/>
      <c r="HQ64" s="33"/>
      <c r="HR64" s="32"/>
      <c r="HS64" s="32"/>
      <c r="HT64" s="32"/>
      <c r="HU64" s="32"/>
      <c r="HV64" s="32"/>
      <c r="HW64" s="32"/>
      <c r="HX64" s="32"/>
      <c r="HY64" s="32"/>
      <c r="HZ64" s="32"/>
      <c r="IA64" s="32"/>
      <c r="IB64" s="33"/>
      <c r="IC64" s="32"/>
      <c r="ID64" s="32"/>
      <c r="IE64" s="32"/>
      <c r="IF64" s="32"/>
      <c r="IG64" s="32"/>
      <c r="IH64" s="32"/>
      <c r="II64" s="32"/>
      <c r="IJ64" s="32"/>
      <c r="IK64" s="32"/>
      <c r="IL64" s="32"/>
      <c r="IM64" s="33"/>
      <c r="IN64" s="32"/>
      <c r="IO64" s="32"/>
      <c r="IP64" s="32"/>
      <c r="IQ64" s="32"/>
      <c r="IR64" s="32"/>
      <c r="IS64" s="32"/>
      <c r="IT64" s="32"/>
    </row>
    <row r="65" spans="1:254" s="3" customFormat="1" ht="20.100000000000001" customHeight="1">
      <c r="A65" s="22">
        <v>55</v>
      </c>
      <c r="B65" s="7" t="s">
        <v>684</v>
      </c>
      <c r="C65" s="7" t="s">
        <v>685</v>
      </c>
      <c r="D65" s="7">
        <f t="shared" si="2"/>
        <v>10222</v>
      </c>
      <c r="E65" s="12">
        <v>74719345</v>
      </c>
      <c r="F65" s="12">
        <v>7043</v>
      </c>
      <c r="G65" s="26" t="s">
        <v>11</v>
      </c>
      <c r="H65" s="18">
        <v>3.6</v>
      </c>
      <c r="I65" s="12" t="s">
        <v>11</v>
      </c>
      <c r="J65" s="12">
        <v>311</v>
      </c>
      <c r="K65" s="31">
        <v>13401</v>
      </c>
      <c r="L65" s="30" t="s">
        <v>208</v>
      </c>
      <c r="M65" s="32"/>
      <c r="N65" s="32"/>
      <c r="O65" s="32"/>
      <c r="P65" s="33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3"/>
      <c r="AB65" s="32"/>
      <c r="AC65" s="32"/>
      <c r="AD65" s="32"/>
      <c r="AE65" s="32"/>
      <c r="AF65" s="32"/>
      <c r="AG65" s="32"/>
      <c r="AH65" s="32"/>
      <c r="AI65" s="32"/>
      <c r="AJ65" s="32"/>
      <c r="AK65" s="32"/>
      <c r="AL65" s="33"/>
      <c r="AM65" s="32"/>
      <c r="AN65" s="32"/>
      <c r="AO65" s="32"/>
      <c r="AP65" s="32"/>
      <c r="AQ65" s="32"/>
      <c r="AR65" s="32"/>
      <c r="AS65" s="32"/>
      <c r="AT65" s="32"/>
      <c r="AU65" s="32"/>
      <c r="AV65" s="32"/>
      <c r="AW65" s="33"/>
      <c r="AX65" s="32"/>
      <c r="AY65" s="32"/>
      <c r="AZ65" s="32"/>
      <c r="BA65" s="32"/>
      <c r="BB65" s="32"/>
      <c r="BC65" s="32"/>
      <c r="BD65" s="32"/>
      <c r="BE65" s="32"/>
      <c r="BF65" s="32"/>
      <c r="BG65" s="32"/>
      <c r="BH65" s="33"/>
      <c r="BI65" s="32"/>
      <c r="BJ65" s="32"/>
      <c r="BK65" s="32"/>
      <c r="BL65" s="32"/>
      <c r="BM65" s="32"/>
      <c r="BN65" s="32"/>
      <c r="BO65" s="32"/>
      <c r="BP65" s="32"/>
      <c r="BQ65" s="32"/>
      <c r="BR65" s="32"/>
      <c r="BS65" s="33"/>
      <c r="BT65" s="32"/>
      <c r="BU65" s="32"/>
      <c r="BV65" s="32"/>
      <c r="BW65" s="32"/>
      <c r="BX65" s="32"/>
      <c r="BY65" s="32"/>
      <c r="BZ65" s="32"/>
      <c r="CA65" s="32"/>
      <c r="CB65" s="32"/>
      <c r="CC65" s="32"/>
      <c r="CD65" s="33"/>
      <c r="CE65" s="32"/>
      <c r="CF65" s="32"/>
      <c r="CG65" s="32"/>
      <c r="CH65" s="32"/>
      <c r="CI65" s="32"/>
      <c r="CJ65" s="32"/>
      <c r="CK65" s="32"/>
      <c r="CL65" s="32"/>
      <c r="CM65" s="32"/>
      <c r="CN65" s="32"/>
      <c r="CO65" s="33"/>
      <c r="CP65" s="32"/>
      <c r="CQ65" s="32"/>
      <c r="CR65" s="32"/>
      <c r="CS65" s="32"/>
      <c r="CT65" s="32"/>
      <c r="CU65" s="32"/>
      <c r="CV65" s="32"/>
      <c r="CW65" s="32"/>
      <c r="CX65" s="32"/>
      <c r="CY65" s="32"/>
      <c r="CZ65" s="33"/>
      <c r="DA65" s="32"/>
      <c r="DB65" s="32"/>
      <c r="DC65" s="32"/>
      <c r="DD65" s="32"/>
      <c r="DE65" s="32"/>
      <c r="DF65" s="32"/>
      <c r="DG65" s="32"/>
      <c r="DH65" s="32"/>
      <c r="DI65" s="32"/>
      <c r="DJ65" s="32"/>
      <c r="DK65" s="33"/>
      <c r="DL65" s="32"/>
      <c r="DM65" s="32"/>
      <c r="DN65" s="32"/>
      <c r="DO65" s="32"/>
      <c r="DP65" s="32"/>
      <c r="DQ65" s="32"/>
      <c r="DR65" s="32"/>
      <c r="DS65" s="32"/>
      <c r="DT65" s="32"/>
      <c r="DU65" s="32"/>
      <c r="DV65" s="33"/>
      <c r="DW65" s="32"/>
      <c r="DX65" s="32"/>
      <c r="DY65" s="32"/>
      <c r="DZ65" s="32"/>
      <c r="EA65" s="32"/>
      <c r="EB65" s="32"/>
      <c r="EC65" s="32"/>
      <c r="ED65" s="32"/>
      <c r="EE65" s="32"/>
      <c r="EF65" s="32"/>
      <c r="EG65" s="33"/>
      <c r="EH65" s="32"/>
      <c r="EI65" s="32"/>
      <c r="EJ65" s="32"/>
      <c r="EK65" s="32"/>
      <c r="EL65" s="32"/>
      <c r="EM65" s="32"/>
      <c r="EN65" s="32"/>
      <c r="EO65" s="32"/>
      <c r="EP65" s="32"/>
      <c r="EQ65" s="32"/>
      <c r="ER65" s="33"/>
      <c r="ES65" s="32"/>
      <c r="ET65" s="32"/>
      <c r="EU65" s="32"/>
      <c r="EV65" s="32"/>
      <c r="EW65" s="32"/>
      <c r="EX65" s="32"/>
      <c r="EY65" s="32"/>
      <c r="EZ65" s="32"/>
      <c r="FA65" s="32"/>
      <c r="FB65" s="32"/>
      <c r="FC65" s="33"/>
      <c r="FD65" s="32"/>
      <c r="FE65" s="32"/>
      <c r="FF65" s="32"/>
      <c r="FG65" s="32"/>
      <c r="FH65" s="32"/>
      <c r="FI65" s="32"/>
      <c r="FJ65" s="32"/>
      <c r="FK65" s="32"/>
      <c r="FL65" s="32"/>
      <c r="FM65" s="32"/>
      <c r="FN65" s="33"/>
      <c r="FO65" s="32"/>
      <c r="FP65" s="32"/>
      <c r="FQ65" s="32"/>
      <c r="FR65" s="32"/>
      <c r="FS65" s="32"/>
      <c r="FT65" s="32"/>
      <c r="FU65" s="32"/>
      <c r="FV65" s="32"/>
      <c r="FW65" s="32"/>
      <c r="FX65" s="32"/>
      <c r="FY65" s="33"/>
      <c r="FZ65" s="32"/>
      <c r="GA65" s="32"/>
      <c r="GB65" s="32"/>
      <c r="GC65" s="32"/>
      <c r="GD65" s="32"/>
      <c r="GE65" s="32"/>
      <c r="GF65" s="32"/>
      <c r="GG65" s="32"/>
      <c r="GH65" s="32"/>
      <c r="GI65" s="32"/>
      <c r="GJ65" s="33"/>
      <c r="GK65" s="32"/>
      <c r="GL65" s="32"/>
      <c r="GM65" s="32"/>
      <c r="GN65" s="32"/>
      <c r="GO65" s="32"/>
      <c r="GP65" s="32"/>
      <c r="GQ65" s="32"/>
      <c r="GR65" s="32"/>
      <c r="GS65" s="32"/>
      <c r="GT65" s="32"/>
      <c r="GU65" s="33"/>
      <c r="GV65" s="32"/>
      <c r="GW65" s="32"/>
      <c r="GX65" s="32"/>
      <c r="GY65" s="32"/>
      <c r="GZ65" s="32"/>
      <c r="HA65" s="32"/>
      <c r="HB65" s="32"/>
      <c r="HC65" s="32"/>
      <c r="HD65" s="32"/>
      <c r="HE65" s="32"/>
      <c r="HF65" s="33"/>
      <c r="HG65" s="32"/>
      <c r="HH65" s="32"/>
      <c r="HI65" s="32"/>
      <c r="HJ65" s="32"/>
      <c r="HK65" s="32"/>
      <c r="HL65" s="32"/>
      <c r="HM65" s="32"/>
      <c r="HN65" s="32"/>
      <c r="HO65" s="32"/>
      <c r="HP65" s="32"/>
      <c r="HQ65" s="33"/>
      <c r="HR65" s="32"/>
      <c r="HS65" s="32"/>
      <c r="HT65" s="32"/>
      <c r="HU65" s="32"/>
      <c r="HV65" s="32"/>
      <c r="HW65" s="32"/>
      <c r="HX65" s="32"/>
      <c r="HY65" s="32"/>
      <c r="HZ65" s="32"/>
      <c r="IA65" s="32"/>
      <c r="IB65" s="33"/>
      <c r="IC65" s="32"/>
      <c r="ID65" s="32"/>
      <c r="IE65" s="32"/>
      <c r="IF65" s="32"/>
      <c r="IG65" s="32"/>
      <c r="IH65" s="32"/>
      <c r="II65" s="32"/>
      <c r="IJ65" s="32"/>
      <c r="IK65" s="32"/>
      <c r="IL65" s="32"/>
      <c r="IM65" s="33"/>
      <c r="IN65" s="32"/>
      <c r="IO65" s="32"/>
      <c r="IP65" s="32"/>
      <c r="IQ65" s="32"/>
      <c r="IR65" s="32"/>
      <c r="IS65" s="32"/>
      <c r="IT65" s="32"/>
    </row>
    <row r="66" spans="1:254" s="3" customFormat="1" ht="20.100000000000001" customHeight="1">
      <c r="A66" s="22">
        <v>56</v>
      </c>
      <c r="B66" s="7" t="s">
        <v>1269</v>
      </c>
      <c r="C66" s="7" t="s">
        <v>1267</v>
      </c>
      <c r="D66" s="7">
        <f>ROUND((F66+K66)/2,0)</f>
        <v>8776</v>
      </c>
      <c r="E66" s="12">
        <v>390000162277</v>
      </c>
      <c r="F66" s="12">
        <v>6265</v>
      </c>
      <c r="G66" s="26" t="s">
        <v>11</v>
      </c>
      <c r="H66" s="18">
        <v>3.6</v>
      </c>
      <c r="I66" s="12" t="s">
        <v>11</v>
      </c>
      <c r="J66" s="12" t="s">
        <v>1268</v>
      </c>
      <c r="K66" s="31">
        <v>11286</v>
      </c>
      <c r="L66" s="30" t="s">
        <v>208</v>
      </c>
      <c r="M66" s="32"/>
      <c r="N66" s="32"/>
      <c r="O66" s="32"/>
      <c r="P66" s="33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3"/>
      <c r="AB66" s="32"/>
      <c r="AC66" s="32"/>
      <c r="AD66" s="32"/>
      <c r="AE66" s="32"/>
      <c r="AF66" s="32"/>
      <c r="AG66" s="32"/>
      <c r="AH66" s="32"/>
      <c r="AI66" s="32"/>
      <c r="AJ66" s="32"/>
      <c r="AK66" s="32"/>
      <c r="AL66" s="33"/>
      <c r="AM66" s="32"/>
      <c r="AN66" s="32"/>
      <c r="AO66" s="32"/>
      <c r="AP66" s="32"/>
      <c r="AQ66" s="32"/>
      <c r="AR66" s="32"/>
      <c r="AS66" s="32"/>
      <c r="AT66" s="32"/>
      <c r="AU66" s="32"/>
      <c r="AV66" s="32"/>
      <c r="AW66" s="33"/>
      <c r="AX66" s="32"/>
      <c r="AY66" s="32"/>
      <c r="AZ66" s="32"/>
      <c r="BA66" s="32"/>
      <c r="BB66" s="32"/>
      <c r="BC66" s="32"/>
      <c r="BD66" s="32"/>
      <c r="BE66" s="32"/>
      <c r="BF66" s="32"/>
      <c r="BG66" s="32"/>
      <c r="BH66" s="33"/>
      <c r="BI66" s="32"/>
      <c r="BJ66" s="32"/>
      <c r="BK66" s="32"/>
      <c r="BL66" s="32"/>
      <c r="BM66" s="32"/>
      <c r="BN66" s="32"/>
      <c r="BO66" s="32"/>
      <c r="BP66" s="32"/>
      <c r="BQ66" s="32"/>
      <c r="BR66" s="32"/>
      <c r="BS66" s="33"/>
      <c r="BT66" s="32"/>
      <c r="BU66" s="32"/>
      <c r="BV66" s="32"/>
      <c r="BW66" s="32"/>
      <c r="BX66" s="32"/>
      <c r="BY66" s="32"/>
      <c r="BZ66" s="32"/>
      <c r="CA66" s="32"/>
      <c r="CB66" s="32"/>
      <c r="CC66" s="32"/>
      <c r="CD66" s="33"/>
      <c r="CE66" s="32"/>
      <c r="CF66" s="32"/>
      <c r="CG66" s="32"/>
      <c r="CH66" s="32"/>
      <c r="CI66" s="32"/>
      <c r="CJ66" s="32"/>
      <c r="CK66" s="32"/>
      <c r="CL66" s="32"/>
      <c r="CM66" s="32"/>
      <c r="CN66" s="32"/>
      <c r="CO66" s="33"/>
      <c r="CP66" s="32"/>
      <c r="CQ66" s="32"/>
      <c r="CR66" s="32"/>
      <c r="CS66" s="32"/>
      <c r="CT66" s="32"/>
      <c r="CU66" s="32"/>
      <c r="CV66" s="32"/>
      <c r="CW66" s="32"/>
      <c r="CX66" s="32"/>
      <c r="CY66" s="32"/>
      <c r="CZ66" s="33"/>
      <c r="DA66" s="32"/>
      <c r="DB66" s="32"/>
      <c r="DC66" s="32"/>
      <c r="DD66" s="32"/>
      <c r="DE66" s="32"/>
      <c r="DF66" s="32"/>
      <c r="DG66" s="32"/>
      <c r="DH66" s="32"/>
      <c r="DI66" s="32"/>
      <c r="DJ66" s="32"/>
      <c r="DK66" s="33"/>
      <c r="DL66" s="32"/>
      <c r="DM66" s="32"/>
      <c r="DN66" s="32"/>
      <c r="DO66" s="32"/>
      <c r="DP66" s="32"/>
      <c r="DQ66" s="32"/>
      <c r="DR66" s="32"/>
      <c r="DS66" s="32"/>
      <c r="DT66" s="32"/>
      <c r="DU66" s="32"/>
      <c r="DV66" s="33"/>
      <c r="DW66" s="32"/>
      <c r="DX66" s="32"/>
      <c r="DY66" s="32"/>
      <c r="DZ66" s="32"/>
      <c r="EA66" s="32"/>
      <c r="EB66" s="32"/>
      <c r="EC66" s="32"/>
      <c r="ED66" s="32"/>
      <c r="EE66" s="32"/>
      <c r="EF66" s="32"/>
      <c r="EG66" s="33"/>
      <c r="EH66" s="32"/>
      <c r="EI66" s="32"/>
      <c r="EJ66" s="32"/>
      <c r="EK66" s="32"/>
      <c r="EL66" s="32"/>
      <c r="EM66" s="32"/>
      <c r="EN66" s="32"/>
      <c r="EO66" s="32"/>
      <c r="EP66" s="32"/>
      <c r="EQ66" s="32"/>
      <c r="ER66" s="33"/>
      <c r="ES66" s="32"/>
      <c r="ET66" s="32"/>
      <c r="EU66" s="32"/>
      <c r="EV66" s="32"/>
      <c r="EW66" s="32"/>
      <c r="EX66" s="32"/>
      <c r="EY66" s="32"/>
      <c r="EZ66" s="32"/>
      <c r="FA66" s="32"/>
      <c r="FB66" s="32"/>
      <c r="FC66" s="33"/>
      <c r="FD66" s="32"/>
      <c r="FE66" s="32"/>
      <c r="FF66" s="32"/>
      <c r="FG66" s="32"/>
      <c r="FH66" s="32"/>
      <c r="FI66" s="32"/>
      <c r="FJ66" s="32"/>
      <c r="FK66" s="32"/>
      <c r="FL66" s="32"/>
      <c r="FM66" s="32"/>
      <c r="FN66" s="33"/>
      <c r="FO66" s="32"/>
      <c r="FP66" s="32"/>
      <c r="FQ66" s="32"/>
      <c r="FR66" s="32"/>
      <c r="FS66" s="32"/>
      <c r="FT66" s="32"/>
      <c r="FU66" s="32"/>
      <c r="FV66" s="32"/>
      <c r="FW66" s="32"/>
      <c r="FX66" s="32"/>
      <c r="FY66" s="33"/>
      <c r="FZ66" s="32"/>
      <c r="GA66" s="32"/>
      <c r="GB66" s="32"/>
      <c r="GC66" s="32"/>
      <c r="GD66" s="32"/>
      <c r="GE66" s="32"/>
      <c r="GF66" s="32"/>
      <c r="GG66" s="32"/>
      <c r="GH66" s="32"/>
      <c r="GI66" s="32"/>
      <c r="GJ66" s="33"/>
      <c r="GK66" s="32"/>
      <c r="GL66" s="32"/>
      <c r="GM66" s="32"/>
      <c r="GN66" s="32"/>
      <c r="GO66" s="32"/>
      <c r="GP66" s="32"/>
      <c r="GQ66" s="32"/>
      <c r="GR66" s="32"/>
      <c r="GS66" s="32"/>
      <c r="GT66" s="32"/>
      <c r="GU66" s="33"/>
      <c r="GV66" s="32"/>
      <c r="GW66" s="32"/>
      <c r="GX66" s="32"/>
      <c r="GY66" s="32"/>
      <c r="GZ66" s="32"/>
      <c r="HA66" s="32"/>
      <c r="HB66" s="32"/>
      <c r="HC66" s="32"/>
      <c r="HD66" s="32"/>
      <c r="HE66" s="32"/>
      <c r="HF66" s="33"/>
      <c r="HG66" s="32"/>
      <c r="HH66" s="32"/>
      <c r="HI66" s="32"/>
      <c r="HJ66" s="32"/>
      <c r="HK66" s="32"/>
      <c r="HL66" s="32"/>
      <c r="HM66" s="32"/>
      <c r="HN66" s="32"/>
      <c r="HO66" s="32"/>
      <c r="HP66" s="32"/>
      <c r="HQ66" s="33"/>
      <c r="HR66" s="32"/>
      <c r="HS66" s="32"/>
      <c r="HT66" s="32"/>
      <c r="HU66" s="32"/>
      <c r="HV66" s="32"/>
      <c r="HW66" s="32"/>
      <c r="HX66" s="32"/>
      <c r="HY66" s="32"/>
      <c r="HZ66" s="32"/>
      <c r="IA66" s="32"/>
      <c r="IB66" s="33"/>
      <c r="IC66" s="32"/>
      <c r="ID66" s="32"/>
      <c r="IE66" s="32"/>
      <c r="IF66" s="32"/>
      <c r="IG66" s="32"/>
      <c r="IH66" s="32"/>
      <c r="II66" s="32"/>
      <c r="IJ66" s="32"/>
      <c r="IK66" s="32"/>
      <c r="IL66" s="32"/>
      <c r="IM66" s="33"/>
      <c r="IN66" s="32"/>
      <c r="IO66" s="32"/>
      <c r="IP66" s="32"/>
      <c r="IQ66" s="32"/>
      <c r="IR66" s="32"/>
      <c r="IS66" s="32"/>
      <c r="IT66" s="32"/>
    </row>
    <row r="67" spans="1:254" s="3" customFormat="1" ht="20.100000000000001" customHeight="1">
      <c r="A67" s="22">
        <v>57</v>
      </c>
      <c r="B67" s="7" t="s">
        <v>481</v>
      </c>
      <c r="C67" s="7" t="s">
        <v>312</v>
      </c>
      <c r="D67" s="7">
        <f t="shared" si="2"/>
        <v>8499</v>
      </c>
      <c r="E67" s="12">
        <v>74719881</v>
      </c>
      <c r="F67" s="12">
        <v>6907</v>
      </c>
      <c r="G67" s="26" t="s">
        <v>11</v>
      </c>
      <c r="H67" s="24" t="s">
        <v>11</v>
      </c>
      <c r="I67" s="12" t="s">
        <v>11</v>
      </c>
      <c r="J67" s="31">
        <v>113</v>
      </c>
      <c r="K67" s="20">
        <v>10090</v>
      </c>
      <c r="L67" s="30" t="s">
        <v>208</v>
      </c>
      <c r="M67" s="32"/>
      <c r="N67" s="32"/>
      <c r="O67" s="32"/>
      <c r="P67" s="33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3"/>
      <c r="AB67" s="32"/>
      <c r="AC67" s="32"/>
      <c r="AD67" s="32"/>
      <c r="AE67" s="32"/>
      <c r="AF67" s="32"/>
      <c r="AG67" s="32"/>
      <c r="AH67" s="32"/>
      <c r="AI67" s="32"/>
      <c r="AJ67" s="32"/>
      <c r="AK67" s="32"/>
      <c r="AL67" s="33"/>
      <c r="AM67" s="32"/>
      <c r="AN67" s="32"/>
      <c r="AO67" s="32"/>
      <c r="AP67" s="32"/>
      <c r="AQ67" s="32"/>
      <c r="AR67" s="32"/>
      <c r="AS67" s="32"/>
      <c r="AT67" s="32"/>
      <c r="AU67" s="32"/>
      <c r="AV67" s="32"/>
      <c r="AW67" s="33"/>
      <c r="AX67" s="32"/>
      <c r="AY67" s="32"/>
      <c r="AZ67" s="32"/>
      <c r="BA67" s="32"/>
      <c r="BB67" s="32"/>
      <c r="BC67" s="32"/>
      <c r="BD67" s="32"/>
      <c r="BE67" s="32"/>
      <c r="BF67" s="32"/>
      <c r="BG67" s="32"/>
      <c r="BH67" s="33"/>
      <c r="BI67" s="32"/>
      <c r="BJ67" s="32"/>
      <c r="BK67" s="32"/>
      <c r="BL67" s="32"/>
      <c r="BM67" s="32"/>
      <c r="BN67" s="32"/>
      <c r="BO67" s="32"/>
      <c r="BP67" s="32"/>
      <c r="BQ67" s="32"/>
      <c r="BR67" s="32"/>
      <c r="BS67" s="33"/>
      <c r="BT67" s="32"/>
      <c r="BU67" s="32"/>
      <c r="BV67" s="32"/>
      <c r="BW67" s="32"/>
      <c r="BX67" s="32"/>
      <c r="BY67" s="32"/>
      <c r="BZ67" s="32"/>
      <c r="CA67" s="32"/>
      <c r="CB67" s="32"/>
      <c r="CC67" s="32"/>
      <c r="CD67" s="33"/>
      <c r="CE67" s="32"/>
      <c r="CF67" s="32"/>
      <c r="CG67" s="32"/>
      <c r="CH67" s="32"/>
      <c r="CI67" s="32"/>
      <c r="CJ67" s="32"/>
      <c r="CK67" s="32"/>
      <c r="CL67" s="32"/>
      <c r="CM67" s="32"/>
      <c r="CN67" s="32"/>
      <c r="CO67" s="33"/>
      <c r="CP67" s="32"/>
      <c r="CQ67" s="32"/>
      <c r="CR67" s="32"/>
      <c r="CS67" s="32"/>
      <c r="CT67" s="32"/>
      <c r="CU67" s="32"/>
      <c r="CV67" s="32"/>
      <c r="CW67" s="32"/>
      <c r="CX67" s="32"/>
      <c r="CY67" s="32"/>
      <c r="CZ67" s="33"/>
      <c r="DA67" s="32"/>
      <c r="DB67" s="32"/>
      <c r="DC67" s="32"/>
      <c r="DD67" s="32"/>
      <c r="DE67" s="32"/>
      <c r="DF67" s="32"/>
      <c r="DG67" s="32"/>
      <c r="DH67" s="32"/>
      <c r="DI67" s="32"/>
      <c r="DJ67" s="32"/>
      <c r="DK67" s="33"/>
      <c r="DL67" s="32"/>
      <c r="DM67" s="32"/>
      <c r="DN67" s="32"/>
      <c r="DO67" s="32"/>
      <c r="DP67" s="32"/>
      <c r="DQ67" s="32"/>
      <c r="DR67" s="32"/>
      <c r="DS67" s="32"/>
      <c r="DT67" s="32"/>
      <c r="DU67" s="32"/>
      <c r="DV67" s="33"/>
      <c r="DW67" s="32"/>
      <c r="DX67" s="32"/>
      <c r="DY67" s="32"/>
      <c r="DZ67" s="32"/>
      <c r="EA67" s="32"/>
      <c r="EB67" s="32"/>
      <c r="EC67" s="32"/>
      <c r="ED67" s="32"/>
      <c r="EE67" s="32"/>
      <c r="EF67" s="32"/>
      <c r="EG67" s="33"/>
      <c r="EH67" s="32"/>
      <c r="EI67" s="32"/>
      <c r="EJ67" s="32"/>
      <c r="EK67" s="32"/>
      <c r="EL67" s="32"/>
      <c r="EM67" s="32"/>
      <c r="EN67" s="32"/>
      <c r="EO67" s="32"/>
      <c r="EP67" s="32"/>
      <c r="EQ67" s="32"/>
      <c r="ER67" s="33"/>
      <c r="ES67" s="32"/>
      <c r="ET67" s="32"/>
      <c r="EU67" s="32"/>
      <c r="EV67" s="32"/>
      <c r="EW67" s="32"/>
      <c r="EX67" s="32"/>
      <c r="EY67" s="32"/>
      <c r="EZ67" s="32"/>
      <c r="FA67" s="32"/>
      <c r="FB67" s="32"/>
      <c r="FC67" s="33"/>
      <c r="FD67" s="32"/>
      <c r="FE67" s="32"/>
      <c r="FF67" s="32"/>
      <c r="FG67" s="32"/>
      <c r="FH67" s="32"/>
      <c r="FI67" s="32"/>
      <c r="FJ67" s="32"/>
      <c r="FK67" s="32"/>
      <c r="FL67" s="32"/>
      <c r="FM67" s="32"/>
      <c r="FN67" s="33"/>
      <c r="FO67" s="32"/>
      <c r="FP67" s="32"/>
      <c r="FQ67" s="32"/>
      <c r="FR67" s="32"/>
      <c r="FS67" s="32"/>
      <c r="FT67" s="32"/>
      <c r="FU67" s="32"/>
      <c r="FV67" s="32"/>
      <c r="FW67" s="32"/>
      <c r="FX67" s="32"/>
      <c r="FY67" s="33"/>
      <c r="FZ67" s="32"/>
      <c r="GA67" s="32"/>
      <c r="GB67" s="32"/>
      <c r="GC67" s="32"/>
      <c r="GD67" s="32"/>
      <c r="GE67" s="32"/>
      <c r="GF67" s="32"/>
      <c r="GG67" s="32"/>
      <c r="GH67" s="32"/>
      <c r="GI67" s="32"/>
      <c r="GJ67" s="33"/>
      <c r="GK67" s="32"/>
      <c r="GL67" s="32"/>
      <c r="GM67" s="32"/>
      <c r="GN67" s="32"/>
      <c r="GO67" s="32"/>
      <c r="GP67" s="32"/>
      <c r="GQ67" s="32"/>
      <c r="GR67" s="32"/>
      <c r="GS67" s="32"/>
      <c r="GT67" s="32"/>
      <c r="GU67" s="33"/>
      <c r="GV67" s="32"/>
      <c r="GW67" s="32"/>
      <c r="GX67" s="32"/>
      <c r="GY67" s="32"/>
      <c r="GZ67" s="32"/>
      <c r="HA67" s="32"/>
      <c r="HB67" s="32"/>
      <c r="HC67" s="32"/>
      <c r="HD67" s="32"/>
      <c r="HE67" s="32"/>
      <c r="HF67" s="33"/>
      <c r="HG67" s="32"/>
      <c r="HH67" s="32"/>
      <c r="HI67" s="32"/>
      <c r="HJ67" s="32"/>
      <c r="HK67" s="32"/>
      <c r="HL67" s="32"/>
      <c r="HM67" s="32"/>
      <c r="HN67" s="32"/>
      <c r="HO67" s="32"/>
      <c r="HP67" s="32"/>
      <c r="HQ67" s="33"/>
      <c r="HR67" s="32"/>
      <c r="HS67" s="32"/>
      <c r="HT67" s="32"/>
      <c r="HU67" s="32"/>
      <c r="HV67" s="32"/>
      <c r="HW67" s="32"/>
      <c r="HX67" s="32"/>
      <c r="HY67" s="32"/>
      <c r="HZ67" s="32"/>
      <c r="IA67" s="32"/>
      <c r="IB67" s="33"/>
      <c r="IC67" s="32"/>
      <c r="ID67" s="32"/>
      <c r="IE67" s="32"/>
      <c r="IF67" s="32"/>
      <c r="IG67" s="32"/>
      <c r="IH67" s="32"/>
      <c r="II67" s="32"/>
      <c r="IJ67" s="32"/>
      <c r="IK67" s="32"/>
      <c r="IL67" s="32"/>
      <c r="IM67" s="33"/>
      <c r="IN67" s="32"/>
      <c r="IO67" s="32"/>
      <c r="IP67" s="32"/>
      <c r="IQ67" s="32"/>
      <c r="IR67" s="32"/>
      <c r="IS67" s="32"/>
      <c r="IT67" s="32"/>
    </row>
    <row r="68" spans="1:254" s="3" customFormat="1" ht="20.100000000000001" customHeight="1">
      <c r="A68" s="22">
        <v>58</v>
      </c>
      <c r="B68" s="7" t="s">
        <v>558</v>
      </c>
      <c r="C68" s="7" t="s">
        <v>568</v>
      </c>
      <c r="D68" s="7">
        <f t="shared" si="2"/>
        <v>10092</v>
      </c>
      <c r="E68" s="12" t="s">
        <v>577</v>
      </c>
      <c r="F68" s="12">
        <v>6783</v>
      </c>
      <c r="G68" s="26" t="s">
        <v>11</v>
      </c>
      <c r="H68" s="24" t="s">
        <v>11</v>
      </c>
      <c r="I68" s="12" t="s">
        <v>11</v>
      </c>
      <c r="J68" s="7" t="s">
        <v>581</v>
      </c>
      <c r="K68" s="31">
        <v>13401</v>
      </c>
      <c r="L68" s="30" t="s">
        <v>208</v>
      </c>
      <c r="M68" s="32"/>
      <c r="N68" s="32"/>
      <c r="O68" s="32"/>
      <c r="P68" s="33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3"/>
      <c r="AB68" s="32"/>
      <c r="AC68" s="32"/>
      <c r="AD68" s="32"/>
      <c r="AE68" s="32"/>
      <c r="AF68" s="32"/>
      <c r="AG68" s="32"/>
      <c r="AH68" s="32"/>
      <c r="AI68" s="32"/>
      <c r="AJ68" s="32"/>
      <c r="AK68" s="32"/>
      <c r="AL68" s="33"/>
      <c r="AM68" s="32"/>
      <c r="AN68" s="32"/>
      <c r="AO68" s="32"/>
      <c r="AP68" s="32"/>
      <c r="AQ68" s="32"/>
      <c r="AR68" s="32"/>
      <c r="AS68" s="32"/>
      <c r="AT68" s="32"/>
      <c r="AU68" s="32"/>
      <c r="AV68" s="32"/>
      <c r="AW68" s="33"/>
      <c r="AX68" s="32"/>
      <c r="AY68" s="32"/>
      <c r="AZ68" s="32"/>
      <c r="BA68" s="32"/>
      <c r="BB68" s="32"/>
      <c r="BC68" s="32"/>
      <c r="BD68" s="32"/>
      <c r="BE68" s="32"/>
      <c r="BF68" s="32"/>
      <c r="BG68" s="32"/>
      <c r="BH68" s="33"/>
      <c r="BI68" s="32"/>
      <c r="BJ68" s="32"/>
      <c r="BK68" s="32"/>
      <c r="BL68" s="32"/>
      <c r="BM68" s="32"/>
      <c r="BN68" s="32"/>
      <c r="BO68" s="32"/>
      <c r="BP68" s="32"/>
      <c r="BQ68" s="32"/>
      <c r="BR68" s="32"/>
      <c r="BS68" s="33"/>
      <c r="BT68" s="32"/>
      <c r="BU68" s="32"/>
      <c r="BV68" s="32"/>
      <c r="BW68" s="32"/>
      <c r="BX68" s="32"/>
      <c r="BY68" s="32"/>
      <c r="BZ68" s="32"/>
      <c r="CA68" s="32"/>
      <c r="CB68" s="32"/>
      <c r="CC68" s="32"/>
      <c r="CD68" s="33"/>
      <c r="CE68" s="32"/>
      <c r="CF68" s="32"/>
      <c r="CG68" s="32"/>
      <c r="CH68" s="32"/>
      <c r="CI68" s="32"/>
      <c r="CJ68" s="32"/>
      <c r="CK68" s="32"/>
      <c r="CL68" s="32"/>
      <c r="CM68" s="32"/>
      <c r="CN68" s="32"/>
      <c r="CO68" s="33"/>
      <c r="CP68" s="32"/>
      <c r="CQ68" s="32"/>
      <c r="CR68" s="32"/>
      <c r="CS68" s="32"/>
      <c r="CT68" s="32"/>
      <c r="CU68" s="32"/>
      <c r="CV68" s="32"/>
      <c r="CW68" s="32"/>
      <c r="CX68" s="32"/>
      <c r="CY68" s="32"/>
      <c r="CZ68" s="33"/>
      <c r="DA68" s="32"/>
      <c r="DB68" s="32"/>
      <c r="DC68" s="32"/>
      <c r="DD68" s="32"/>
      <c r="DE68" s="32"/>
      <c r="DF68" s="32"/>
      <c r="DG68" s="32"/>
      <c r="DH68" s="32"/>
      <c r="DI68" s="32"/>
      <c r="DJ68" s="32"/>
      <c r="DK68" s="33"/>
      <c r="DL68" s="32"/>
      <c r="DM68" s="32"/>
      <c r="DN68" s="32"/>
      <c r="DO68" s="32"/>
      <c r="DP68" s="32"/>
      <c r="DQ68" s="32"/>
      <c r="DR68" s="32"/>
      <c r="DS68" s="32"/>
      <c r="DT68" s="32"/>
      <c r="DU68" s="32"/>
      <c r="DV68" s="33"/>
      <c r="DW68" s="32"/>
      <c r="DX68" s="32"/>
      <c r="DY68" s="32"/>
      <c r="DZ68" s="32"/>
      <c r="EA68" s="32"/>
      <c r="EB68" s="32"/>
      <c r="EC68" s="32"/>
      <c r="ED68" s="32"/>
      <c r="EE68" s="32"/>
      <c r="EF68" s="32"/>
      <c r="EG68" s="33"/>
      <c r="EH68" s="32"/>
      <c r="EI68" s="32"/>
      <c r="EJ68" s="32"/>
      <c r="EK68" s="32"/>
      <c r="EL68" s="32"/>
      <c r="EM68" s="32"/>
      <c r="EN68" s="32"/>
      <c r="EO68" s="32"/>
      <c r="EP68" s="32"/>
      <c r="EQ68" s="32"/>
      <c r="ER68" s="33"/>
      <c r="ES68" s="32"/>
      <c r="ET68" s="32"/>
      <c r="EU68" s="32"/>
      <c r="EV68" s="32"/>
      <c r="EW68" s="32"/>
      <c r="EX68" s="32"/>
      <c r="EY68" s="32"/>
      <c r="EZ68" s="32"/>
      <c r="FA68" s="32"/>
      <c r="FB68" s="32"/>
      <c r="FC68" s="33"/>
      <c r="FD68" s="32"/>
      <c r="FE68" s="32"/>
      <c r="FF68" s="32"/>
      <c r="FG68" s="32"/>
      <c r="FH68" s="32"/>
      <c r="FI68" s="32"/>
      <c r="FJ68" s="32"/>
      <c r="FK68" s="32"/>
      <c r="FL68" s="32"/>
      <c r="FM68" s="32"/>
      <c r="FN68" s="33"/>
      <c r="FO68" s="32"/>
      <c r="FP68" s="32"/>
      <c r="FQ68" s="32"/>
      <c r="FR68" s="32"/>
      <c r="FS68" s="32"/>
      <c r="FT68" s="32"/>
      <c r="FU68" s="32"/>
      <c r="FV68" s="32"/>
      <c r="FW68" s="32"/>
      <c r="FX68" s="32"/>
      <c r="FY68" s="33"/>
      <c r="FZ68" s="32"/>
      <c r="GA68" s="32"/>
      <c r="GB68" s="32"/>
      <c r="GC68" s="32"/>
      <c r="GD68" s="32"/>
      <c r="GE68" s="32"/>
      <c r="GF68" s="32"/>
      <c r="GG68" s="32"/>
      <c r="GH68" s="32"/>
      <c r="GI68" s="32"/>
      <c r="GJ68" s="33"/>
      <c r="GK68" s="32"/>
      <c r="GL68" s="32"/>
      <c r="GM68" s="32"/>
      <c r="GN68" s="32"/>
      <c r="GO68" s="32"/>
      <c r="GP68" s="32"/>
      <c r="GQ68" s="32"/>
      <c r="GR68" s="32"/>
      <c r="GS68" s="32"/>
      <c r="GT68" s="32"/>
      <c r="GU68" s="33"/>
      <c r="GV68" s="32"/>
      <c r="GW68" s="32"/>
      <c r="GX68" s="32"/>
      <c r="GY68" s="32"/>
      <c r="GZ68" s="32"/>
      <c r="HA68" s="32"/>
      <c r="HB68" s="32"/>
      <c r="HC68" s="32"/>
      <c r="HD68" s="32"/>
      <c r="HE68" s="32"/>
      <c r="HF68" s="33"/>
      <c r="HG68" s="32"/>
      <c r="HH68" s="32"/>
      <c r="HI68" s="32"/>
      <c r="HJ68" s="32"/>
      <c r="HK68" s="32"/>
      <c r="HL68" s="32"/>
      <c r="HM68" s="32"/>
      <c r="HN68" s="32"/>
      <c r="HO68" s="32"/>
      <c r="HP68" s="32"/>
      <c r="HQ68" s="33"/>
      <c r="HR68" s="32"/>
      <c r="HS68" s="32"/>
      <c r="HT68" s="32"/>
      <c r="HU68" s="32"/>
      <c r="HV68" s="32"/>
      <c r="HW68" s="32"/>
      <c r="HX68" s="32"/>
      <c r="HY68" s="32"/>
      <c r="HZ68" s="32"/>
      <c r="IA68" s="32"/>
      <c r="IB68" s="33"/>
      <c r="IC68" s="32"/>
      <c r="ID68" s="32"/>
      <c r="IE68" s="32"/>
      <c r="IF68" s="32"/>
      <c r="IG68" s="32"/>
      <c r="IH68" s="32"/>
      <c r="II68" s="32"/>
      <c r="IJ68" s="32"/>
      <c r="IK68" s="32"/>
      <c r="IL68" s="32"/>
      <c r="IM68" s="33"/>
      <c r="IN68" s="32"/>
      <c r="IO68" s="32"/>
      <c r="IP68" s="32"/>
      <c r="IQ68" s="32"/>
      <c r="IR68" s="32"/>
      <c r="IS68" s="32"/>
      <c r="IT68" s="32"/>
    </row>
    <row r="69" spans="1:254" s="3" customFormat="1" ht="20.100000000000001" customHeight="1">
      <c r="A69" s="22">
        <v>59</v>
      </c>
      <c r="B69" s="7" t="s">
        <v>677</v>
      </c>
      <c r="C69" s="7" t="s">
        <v>678</v>
      </c>
      <c r="D69" s="7">
        <f t="shared" si="2"/>
        <v>10566</v>
      </c>
      <c r="E69" s="12">
        <v>390000159777</v>
      </c>
      <c r="F69" s="12">
        <v>6738</v>
      </c>
      <c r="G69" s="26" t="s">
        <v>11</v>
      </c>
      <c r="H69" s="18" t="s">
        <v>11</v>
      </c>
      <c r="I69" s="12" t="s">
        <v>11</v>
      </c>
      <c r="J69" s="12" t="s">
        <v>679</v>
      </c>
      <c r="K69" s="31">
        <v>14393</v>
      </c>
      <c r="L69" s="30" t="s">
        <v>208</v>
      </c>
      <c r="M69" s="32"/>
      <c r="N69" s="32"/>
      <c r="O69" s="32"/>
      <c r="P69" s="33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3"/>
      <c r="AB69" s="32"/>
      <c r="AC69" s="32"/>
      <c r="AD69" s="32"/>
      <c r="AE69" s="32"/>
      <c r="AF69" s="32"/>
      <c r="AG69" s="32"/>
      <c r="AH69" s="32"/>
      <c r="AI69" s="32"/>
      <c r="AJ69" s="32"/>
      <c r="AK69" s="32"/>
      <c r="AL69" s="33"/>
      <c r="AM69" s="32"/>
      <c r="AN69" s="32"/>
      <c r="AO69" s="32"/>
      <c r="AP69" s="32"/>
      <c r="AQ69" s="32"/>
      <c r="AR69" s="32"/>
      <c r="AS69" s="32"/>
      <c r="AT69" s="32"/>
      <c r="AU69" s="32"/>
      <c r="AV69" s="32"/>
      <c r="AW69" s="33"/>
      <c r="AX69" s="32"/>
      <c r="AY69" s="32"/>
      <c r="AZ69" s="32"/>
      <c r="BA69" s="32"/>
      <c r="BB69" s="32"/>
      <c r="BC69" s="32"/>
      <c r="BD69" s="32"/>
      <c r="BE69" s="32"/>
      <c r="BF69" s="32"/>
      <c r="BG69" s="32"/>
      <c r="BH69" s="33"/>
      <c r="BI69" s="32"/>
      <c r="BJ69" s="32"/>
      <c r="BK69" s="32"/>
      <c r="BL69" s="32"/>
      <c r="BM69" s="32"/>
      <c r="BN69" s="32"/>
      <c r="BO69" s="32"/>
      <c r="BP69" s="32"/>
      <c r="BQ69" s="32"/>
      <c r="BR69" s="32"/>
      <c r="BS69" s="33"/>
      <c r="BT69" s="32"/>
      <c r="BU69" s="32"/>
      <c r="BV69" s="32"/>
      <c r="BW69" s="32"/>
      <c r="BX69" s="32"/>
      <c r="BY69" s="32"/>
      <c r="BZ69" s="32"/>
      <c r="CA69" s="32"/>
      <c r="CB69" s="32"/>
      <c r="CC69" s="32"/>
      <c r="CD69" s="33"/>
      <c r="CE69" s="32"/>
      <c r="CF69" s="32"/>
      <c r="CG69" s="32"/>
      <c r="CH69" s="32"/>
      <c r="CI69" s="32"/>
      <c r="CJ69" s="32"/>
      <c r="CK69" s="32"/>
      <c r="CL69" s="32"/>
      <c r="CM69" s="32"/>
      <c r="CN69" s="32"/>
      <c r="CO69" s="33"/>
      <c r="CP69" s="32"/>
      <c r="CQ69" s="32"/>
      <c r="CR69" s="32"/>
      <c r="CS69" s="32"/>
      <c r="CT69" s="32"/>
      <c r="CU69" s="32"/>
      <c r="CV69" s="32"/>
      <c r="CW69" s="32"/>
      <c r="CX69" s="32"/>
      <c r="CY69" s="32"/>
      <c r="CZ69" s="33"/>
      <c r="DA69" s="32"/>
      <c r="DB69" s="32"/>
      <c r="DC69" s="32"/>
      <c r="DD69" s="32"/>
      <c r="DE69" s="32"/>
      <c r="DF69" s="32"/>
      <c r="DG69" s="32"/>
      <c r="DH69" s="32"/>
      <c r="DI69" s="32"/>
      <c r="DJ69" s="32"/>
      <c r="DK69" s="33"/>
      <c r="DL69" s="32"/>
      <c r="DM69" s="32"/>
      <c r="DN69" s="32"/>
      <c r="DO69" s="32"/>
      <c r="DP69" s="32"/>
      <c r="DQ69" s="32"/>
      <c r="DR69" s="32"/>
      <c r="DS69" s="32"/>
      <c r="DT69" s="32"/>
      <c r="DU69" s="32"/>
      <c r="DV69" s="33"/>
      <c r="DW69" s="32"/>
      <c r="DX69" s="32"/>
      <c r="DY69" s="32"/>
      <c r="DZ69" s="32"/>
      <c r="EA69" s="32"/>
      <c r="EB69" s="32"/>
      <c r="EC69" s="32"/>
      <c r="ED69" s="32"/>
      <c r="EE69" s="32"/>
      <c r="EF69" s="32"/>
      <c r="EG69" s="33"/>
      <c r="EH69" s="32"/>
      <c r="EI69" s="32"/>
      <c r="EJ69" s="32"/>
      <c r="EK69" s="32"/>
      <c r="EL69" s="32"/>
      <c r="EM69" s="32"/>
      <c r="EN69" s="32"/>
      <c r="EO69" s="32"/>
      <c r="EP69" s="32"/>
      <c r="EQ69" s="32"/>
      <c r="ER69" s="33"/>
      <c r="ES69" s="32"/>
      <c r="ET69" s="32"/>
      <c r="EU69" s="32"/>
      <c r="EV69" s="32"/>
      <c r="EW69" s="32"/>
      <c r="EX69" s="32"/>
      <c r="EY69" s="32"/>
      <c r="EZ69" s="32"/>
      <c r="FA69" s="32"/>
      <c r="FB69" s="32"/>
      <c r="FC69" s="33"/>
      <c r="FD69" s="32"/>
      <c r="FE69" s="32"/>
      <c r="FF69" s="32"/>
      <c r="FG69" s="32"/>
      <c r="FH69" s="32"/>
      <c r="FI69" s="32"/>
      <c r="FJ69" s="32"/>
      <c r="FK69" s="32"/>
      <c r="FL69" s="32"/>
      <c r="FM69" s="32"/>
      <c r="FN69" s="33"/>
      <c r="FO69" s="32"/>
      <c r="FP69" s="32"/>
      <c r="FQ69" s="32"/>
      <c r="FR69" s="32"/>
      <c r="FS69" s="32"/>
      <c r="FT69" s="32"/>
      <c r="FU69" s="32"/>
      <c r="FV69" s="32"/>
      <c r="FW69" s="32"/>
      <c r="FX69" s="32"/>
      <c r="FY69" s="33"/>
      <c r="FZ69" s="32"/>
      <c r="GA69" s="32"/>
      <c r="GB69" s="32"/>
      <c r="GC69" s="32"/>
      <c r="GD69" s="32"/>
      <c r="GE69" s="32"/>
      <c r="GF69" s="32"/>
      <c r="GG69" s="32"/>
      <c r="GH69" s="32"/>
      <c r="GI69" s="32"/>
      <c r="GJ69" s="33"/>
      <c r="GK69" s="32"/>
      <c r="GL69" s="32"/>
      <c r="GM69" s="32"/>
      <c r="GN69" s="32"/>
      <c r="GO69" s="32"/>
      <c r="GP69" s="32"/>
      <c r="GQ69" s="32"/>
      <c r="GR69" s="32"/>
      <c r="GS69" s="32"/>
      <c r="GT69" s="32"/>
      <c r="GU69" s="33"/>
      <c r="GV69" s="32"/>
      <c r="GW69" s="32"/>
      <c r="GX69" s="32"/>
      <c r="GY69" s="32"/>
      <c r="GZ69" s="32"/>
      <c r="HA69" s="32"/>
      <c r="HB69" s="32"/>
      <c r="HC69" s="32"/>
      <c r="HD69" s="32"/>
      <c r="HE69" s="32"/>
      <c r="HF69" s="33"/>
      <c r="HG69" s="32"/>
      <c r="HH69" s="32"/>
      <c r="HI69" s="32"/>
      <c r="HJ69" s="32"/>
      <c r="HK69" s="32"/>
      <c r="HL69" s="32"/>
      <c r="HM69" s="32"/>
      <c r="HN69" s="32"/>
      <c r="HO69" s="32"/>
      <c r="HP69" s="32"/>
      <c r="HQ69" s="33"/>
      <c r="HR69" s="32"/>
      <c r="HS69" s="32"/>
      <c r="HT69" s="32"/>
      <c r="HU69" s="32"/>
      <c r="HV69" s="32"/>
      <c r="HW69" s="32"/>
      <c r="HX69" s="32"/>
      <c r="HY69" s="32"/>
      <c r="HZ69" s="32"/>
      <c r="IA69" s="32"/>
      <c r="IB69" s="33"/>
      <c r="IC69" s="32"/>
      <c r="ID69" s="32"/>
      <c r="IE69" s="32"/>
      <c r="IF69" s="32"/>
      <c r="IG69" s="32"/>
      <c r="IH69" s="32"/>
      <c r="II69" s="32"/>
      <c r="IJ69" s="32"/>
      <c r="IK69" s="32"/>
      <c r="IL69" s="32"/>
      <c r="IM69" s="33"/>
      <c r="IN69" s="32"/>
      <c r="IO69" s="32"/>
      <c r="IP69" s="32"/>
      <c r="IQ69" s="32"/>
      <c r="IR69" s="32"/>
      <c r="IS69" s="32"/>
      <c r="IT69" s="32"/>
    </row>
    <row r="70" spans="1:254" s="3" customFormat="1" ht="20.100000000000001" customHeight="1">
      <c r="A70" s="22">
        <v>60</v>
      </c>
      <c r="B70" s="7" t="s">
        <v>560</v>
      </c>
      <c r="C70" s="7" t="s">
        <v>569</v>
      </c>
      <c r="D70" s="7">
        <f t="shared" si="2"/>
        <v>6906</v>
      </c>
      <c r="E70" s="12">
        <v>74876451</v>
      </c>
      <c r="F70" s="12">
        <v>6702</v>
      </c>
      <c r="G70" s="26" t="s">
        <v>11</v>
      </c>
      <c r="H70" s="24" t="s">
        <v>11</v>
      </c>
      <c r="I70" s="12" t="s">
        <v>11</v>
      </c>
      <c r="J70" s="7">
        <v>1574</v>
      </c>
      <c r="K70" s="31">
        <v>7109</v>
      </c>
      <c r="L70" s="30" t="s">
        <v>208</v>
      </c>
      <c r="M70" s="32"/>
      <c r="N70" s="32"/>
      <c r="O70" s="32"/>
      <c r="P70" s="33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3"/>
      <c r="AB70" s="32"/>
      <c r="AC70" s="32"/>
      <c r="AD70" s="32"/>
      <c r="AE70" s="32"/>
      <c r="AF70" s="32"/>
      <c r="AG70" s="32"/>
      <c r="AH70" s="32"/>
      <c r="AI70" s="32"/>
      <c r="AJ70" s="32"/>
      <c r="AK70" s="32"/>
      <c r="AL70" s="33"/>
      <c r="AM70" s="32"/>
      <c r="AN70" s="32"/>
      <c r="AO70" s="32"/>
      <c r="AP70" s="32"/>
      <c r="AQ70" s="32"/>
      <c r="AR70" s="32"/>
      <c r="AS70" s="32"/>
      <c r="AT70" s="32"/>
      <c r="AU70" s="32"/>
      <c r="AV70" s="32"/>
      <c r="AW70" s="33"/>
      <c r="AX70" s="32"/>
      <c r="AY70" s="32"/>
      <c r="AZ70" s="32"/>
      <c r="BA70" s="32"/>
      <c r="BB70" s="32"/>
      <c r="BC70" s="32"/>
      <c r="BD70" s="32"/>
      <c r="BE70" s="32"/>
      <c r="BF70" s="32"/>
      <c r="BG70" s="32"/>
      <c r="BH70" s="33"/>
      <c r="BI70" s="32"/>
      <c r="BJ70" s="32"/>
      <c r="BK70" s="32"/>
      <c r="BL70" s="32"/>
      <c r="BM70" s="32"/>
      <c r="BN70" s="32"/>
      <c r="BO70" s="32"/>
      <c r="BP70" s="32"/>
      <c r="BQ70" s="32"/>
      <c r="BR70" s="32"/>
      <c r="BS70" s="33"/>
      <c r="BT70" s="32"/>
      <c r="BU70" s="32"/>
      <c r="BV70" s="32"/>
      <c r="BW70" s="32"/>
      <c r="BX70" s="32"/>
      <c r="BY70" s="32"/>
      <c r="BZ70" s="32"/>
      <c r="CA70" s="32"/>
      <c r="CB70" s="32"/>
      <c r="CC70" s="32"/>
      <c r="CD70" s="33"/>
      <c r="CE70" s="32"/>
      <c r="CF70" s="32"/>
      <c r="CG70" s="32"/>
      <c r="CH70" s="32"/>
      <c r="CI70" s="32"/>
      <c r="CJ70" s="32"/>
      <c r="CK70" s="32"/>
      <c r="CL70" s="32"/>
      <c r="CM70" s="32"/>
      <c r="CN70" s="32"/>
      <c r="CO70" s="33"/>
      <c r="CP70" s="32"/>
      <c r="CQ70" s="32"/>
      <c r="CR70" s="32"/>
      <c r="CS70" s="32"/>
      <c r="CT70" s="32"/>
      <c r="CU70" s="32"/>
      <c r="CV70" s="32"/>
      <c r="CW70" s="32"/>
      <c r="CX70" s="32"/>
      <c r="CY70" s="32"/>
      <c r="CZ70" s="33"/>
      <c r="DA70" s="32"/>
      <c r="DB70" s="32"/>
      <c r="DC70" s="32"/>
      <c r="DD70" s="32"/>
      <c r="DE70" s="32"/>
      <c r="DF70" s="32"/>
      <c r="DG70" s="32"/>
      <c r="DH70" s="32"/>
      <c r="DI70" s="32"/>
      <c r="DJ70" s="32"/>
      <c r="DK70" s="33"/>
      <c r="DL70" s="32"/>
      <c r="DM70" s="32"/>
      <c r="DN70" s="32"/>
      <c r="DO70" s="32"/>
      <c r="DP70" s="32"/>
      <c r="DQ70" s="32"/>
      <c r="DR70" s="32"/>
      <c r="DS70" s="32"/>
      <c r="DT70" s="32"/>
      <c r="DU70" s="32"/>
      <c r="DV70" s="33"/>
      <c r="DW70" s="32"/>
      <c r="DX70" s="32"/>
      <c r="DY70" s="32"/>
      <c r="DZ70" s="32"/>
      <c r="EA70" s="32"/>
      <c r="EB70" s="32"/>
      <c r="EC70" s="32"/>
      <c r="ED70" s="32"/>
      <c r="EE70" s="32"/>
      <c r="EF70" s="32"/>
      <c r="EG70" s="33"/>
      <c r="EH70" s="32"/>
      <c r="EI70" s="32"/>
      <c r="EJ70" s="32"/>
      <c r="EK70" s="32"/>
      <c r="EL70" s="32"/>
      <c r="EM70" s="32"/>
      <c r="EN70" s="32"/>
      <c r="EO70" s="32"/>
      <c r="EP70" s="32"/>
      <c r="EQ70" s="32"/>
      <c r="ER70" s="33"/>
      <c r="ES70" s="32"/>
      <c r="ET70" s="32"/>
      <c r="EU70" s="32"/>
      <c r="EV70" s="32"/>
      <c r="EW70" s="32"/>
      <c r="EX70" s="32"/>
      <c r="EY70" s="32"/>
      <c r="EZ70" s="32"/>
      <c r="FA70" s="32"/>
      <c r="FB70" s="32"/>
      <c r="FC70" s="33"/>
      <c r="FD70" s="32"/>
      <c r="FE70" s="32"/>
      <c r="FF70" s="32"/>
      <c r="FG70" s="32"/>
      <c r="FH70" s="32"/>
      <c r="FI70" s="32"/>
      <c r="FJ70" s="32"/>
      <c r="FK70" s="32"/>
      <c r="FL70" s="32"/>
      <c r="FM70" s="32"/>
      <c r="FN70" s="33"/>
      <c r="FO70" s="32"/>
      <c r="FP70" s="32"/>
      <c r="FQ70" s="32"/>
      <c r="FR70" s="32"/>
      <c r="FS70" s="32"/>
      <c r="FT70" s="32"/>
      <c r="FU70" s="32"/>
      <c r="FV70" s="32"/>
      <c r="FW70" s="32"/>
      <c r="FX70" s="32"/>
      <c r="FY70" s="33"/>
      <c r="FZ70" s="32"/>
      <c r="GA70" s="32"/>
      <c r="GB70" s="32"/>
      <c r="GC70" s="32"/>
      <c r="GD70" s="32"/>
      <c r="GE70" s="32"/>
      <c r="GF70" s="32"/>
      <c r="GG70" s="32"/>
      <c r="GH70" s="32"/>
      <c r="GI70" s="32"/>
      <c r="GJ70" s="33"/>
      <c r="GK70" s="32"/>
      <c r="GL70" s="32"/>
      <c r="GM70" s="32"/>
      <c r="GN70" s="32"/>
      <c r="GO70" s="32"/>
      <c r="GP70" s="32"/>
      <c r="GQ70" s="32"/>
      <c r="GR70" s="32"/>
      <c r="GS70" s="32"/>
      <c r="GT70" s="32"/>
      <c r="GU70" s="33"/>
      <c r="GV70" s="32"/>
      <c r="GW70" s="32"/>
      <c r="GX70" s="32"/>
      <c r="GY70" s="32"/>
      <c r="GZ70" s="32"/>
      <c r="HA70" s="32"/>
      <c r="HB70" s="32"/>
      <c r="HC70" s="32"/>
      <c r="HD70" s="32"/>
      <c r="HE70" s="32"/>
      <c r="HF70" s="33"/>
      <c r="HG70" s="32"/>
      <c r="HH70" s="32"/>
      <c r="HI70" s="32"/>
      <c r="HJ70" s="32"/>
      <c r="HK70" s="32"/>
      <c r="HL70" s="32"/>
      <c r="HM70" s="32"/>
      <c r="HN70" s="32"/>
      <c r="HO70" s="32"/>
      <c r="HP70" s="32"/>
      <c r="HQ70" s="33"/>
      <c r="HR70" s="32"/>
      <c r="HS70" s="32"/>
      <c r="HT70" s="32"/>
      <c r="HU70" s="32"/>
      <c r="HV70" s="32"/>
      <c r="HW70" s="32"/>
      <c r="HX70" s="32"/>
      <c r="HY70" s="32"/>
      <c r="HZ70" s="32"/>
      <c r="IA70" s="32"/>
      <c r="IB70" s="33"/>
      <c r="IC70" s="32"/>
      <c r="ID70" s="32"/>
      <c r="IE70" s="32"/>
      <c r="IF70" s="32"/>
      <c r="IG70" s="32"/>
      <c r="IH70" s="32"/>
      <c r="II70" s="32"/>
      <c r="IJ70" s="32"/>
      <c r="IK70" s="32"/>
      <c r="IL70" s="32"/>
      <c r="IM70" s="33"/>
      <c r="IN70" s="32"/>
      <c r="IO70" s="32"/>
      <c r="IP70" s="32"/>
      <c r="IQ70" s="32"/>
      <c r="IR70" s="32"/>
      <c r="IS70" s="32"/>
      <c r="IT70" s="32"/>
    </row>
    <row r="71" spans="1:254" s="3" customFormat="1" ht="20.100000000000001" customHeight="1">
      <c r="A71" s="22">
        <v>61</v>
      </c>
      <c r="B71" s="7" t="s">
        <v>479</v>
      </c>
      <c r="C71" s="7" t="s">
        <v>257</v>
      </c>
      <c r="D71" s="7">
        <f t="shared" si="2"/>
        <v>9630</v>
      </c>
      <c r="E71" s="12">
        <v>887</v>
      </c>
      <c r="F71" s="12">
        <v>6685</v>
      </c>
      <c r="G71" s="26" t="s">
        <v>11</v>
      </c>
      <c r="H71" s="18">
        <v>4.0999999999999996</v>
      </c>
      <c r="I71" s="12" t="s">
        <v>11</v>
      </c>
      <c r="J71" s="7" t="s">
        <v>258</v>
      </c>
      <c r="K71" s="12">
        <v>12575</v>
      </c>
      <c r="L71" s="30" t="s">
        <v>278</v>
      </c>
      <c r="M71" s="32"/>
      <c r="N71" s="33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3"/>
      <c r="Z71" s="32"/>
      <c r="AA71" s="32"/>
      <c r="AB71" s="32"/>
      <c r="AC71" s="32"/>
      <c r="AD71" s="32"/>
      <c r="AE71" s="32"/>
      <c r="AF71" s="32"/>
      <c r="AG71" s="32"/>
      <c r="AH71" s="32"/>
      <c r="AI71" s="32"/>
      <c r="AJ71" s="33"/>
      <c r="AK71" s="32"/>
      <c r="AL71" s="32"/>
      <c r="AM71" s="32"/>
      <c r="AN71" s="32"/>
      <c r="AO71" s="32"/>
      <c r="AP71" s="32"/>
      <c r="AQ71" s="32"/>
      <c r="AR71" s="32"/>
      <c r="AS71" s="32"/>
      <c r="AT71" s="32"/>
      <c r="AU71" s="33"/>
      <c r="AV71" s="32"/>
      <c r="AW71" s="32"/>
      <c r="AX71" s="32"/>
      <c r="AY71" s="32"/>
      <c r="AZ71" s="32"/>
      <c r="BA71" s="32"/>
      <c r="BB71" s="32"/>
      <c r="BC71" s="32"/>
      <c r="BD71" s="32"/>
      <c r="BE71" s="32"/>
      <c r="BF71" s="33"/>
      <c r="BG71" s="32"/>
      <c r="BH71" s="32"/>
      <c r="BI71" s="32"/>
      <c r="BJ71" s="32"/>
      <c r="BK71" s="32"/>
      <c r="BL71" s="32"/>
      <c r="BM71" s="32"/>
      <c r="BN71" s="32"/>
      <c r="BO71" s="32"/>
      <c r="BP71" s="32"/>
      <c r="BQ71" s="33"/>
      <c r="BR71" s="32"/>
      <c r="BS71" s="32"/>
      <c r="BT71" s="32"/>
      <c r="BU71" s="32"/>
      <c r="BV71" s="32"/>
      <c r="BW71" s="32"/>
      <c r="BX71" s="32"/>
      <c r="BY71" s="32"/>
      <c r="BZ71" s="32"/>
      <c r="CA71" s="32"/>
      <c r="CB71" s="33"/>
      <c r="CC71" s="32"/>
      <c r="CD71" s="32"/>
      <c r="CE71" s="32"/>
      <c r="CF71" s="32"/>
      <c r="CG71" s="32"/>
      <c r="CH71" s="32"/>
      <c r="CI71" s="32"/>
      <c r="CJ71" s="32"/>
      <c r="CK71" s="32"/>
      <c r="CL71" s="32"/>
      <c r="CM71" s="33"/>
      <c r="CN71" s="32"/>
      <c r="CO71" s="32"/>
      <c r="CP71" s="32"/>
      <c r="CQ71" s="32"/>
      <c r="CR71" s="32"/>
      <c r="CS71" s="32"/>
      <c r="CT71" s="32"/>
      <c r="CU71" s="32"/>
      <c r="CV71" s="32"/>
      <c r="CW71" s="32"/>
      <c r="CX71" s="33"/>
      <c r="CY71" s="32"/>
      <c r="CZ71" s="32"/>
      <c r="DA71" s="32"/>
      <c r="DB71" s="32"/>
      <c r="DC71" s="32"/>
      <c r="DD71" s="32"/>
      <c r="DE71" s="32"/>
      <c r="DF71" s="32"/>
      <c r="DG71" s="32"/>
      <c r="DH71" s="32"/>
      <c r="DI71" s="33"/>
      <c r="DJ71" s="32"/>
      <c r="DK71" s="32"/>
      <c r="DL71" s="32"/>
      <c r="DM71" s="32"/>
      <c r="DN71" s="32"/>
      <c r="DO71" s="32"/>
      <c r="DP71" s="32"/>
      <c r="DQ71" s="32"/>
      <c r="DR71" s="32"/>
      <c r="DS71" s="32"/>
      <c r="DT71" s="33"/>
      <c r="DU71" s="32"/>
      <c r="DV71" s="32"/>
      <c r="DW71" s="32"/>
      <c r="DX71" s="32"/>
      <c r="DY71" s="32"/>
      <c r="DZ71" s="32"/>
      <c r="EA71" s="32"/>
      <c r="EB71" s="32"/>
      <c r="EC71" s="32"/>
      <c r="ED71" s="32"/>
      <c r="EE71" s="33"/>
      <c r="EF71" s="32"/>
      <c r="EG71" s="32"/>
      <c r="EH71" s="32"/>
      <c r="EI71" s="32"/>
      <c r="EJ71" s="32"/>
      <c r="EK71" s="32"/>
      <c r="EL71" s="32"/>
      <c r="EM71" s="32"/>
      <c r="EN71" s="32"/>
      <c r="EO71" s="32"/>
      <c r="EP71" s="33"/>
      <c r="EQ71" s="32"/>
      <c r="ER71" s="32"/>
      <c r="ES71" s="32"/>
      <c r="ET71" s="32"/>
      <c r="EU71" s="32"/>
      <c r="EV71" s="32"/>
      <c r="EW71" s="32"/>
      <c r="EX71" s="32"/>
      <c r="EY71" s="32"/>
      <c r="EZ71" s="32"/>
      <c r="FA71" s="33"/>
      <c r="FB71" s="32"/>
      <c r="FC71" s="32"/>
      <c r="FD71" s="32"/>
      <c r="FE71" s="32"/>
      <c r="FF71" s="32"/>
      <c r="FG71" s="32"/>
      <c r="FH71" s="32"/>
      <c r="FI71" s="32"/>
      <c r="FJ71" s="32"/>
      <c r="FK71" s="32"/>
      <c r="FL71" s="33"/>
      <c r="FM71" s="32"/>
      <c r="FN71" s="32"/>
      <c r="FO71" s="32"/>
      <c r="FP71" s="32"/>
      <c r="FQ71" s="32"/>
      <c r="FR71" s="32"/>
      <c r="FS71" s="32"/>
      <c r="FT71" s="32"/>
      <c r="FU71" s="32"/>
      <c r="FV71" s="32"/>
      <c r="FW71" s="33"/>
      <c r="FX71" s="32"/>
      <c r="FY71" s="32"/>
      <c r="FZ71" s="32"/>
      <c r="GA71" s="32"/>
      <c r="GB71" s="32"/>
      <c r="GC71" s="32"/>
      <c r="GD71" s="32"/>
      <c r="GE71" s="32"/>
      <c r="GF71" s="32"/>
      <c r="GG71" s="32"/>
      <c r="GH71" s="33"/>
      <c r="GI71" s="32"/>
      <c r="GJ71" s="32"/>
      <c r="GK71" s="32"/>
      <c r="GL71" s="32"/>
      <c r="GM71" s="32"/>
      <c r="GN71" s="32"/>
      <c r="GO71" s="32"/>
      <c r="GP71" s="32"/>
      <c r="GQ71" s="32"/>
      <c r="GR71" s="32"/>
      <c r="GS71" s="33"/>
      <c r="GT71" s="32"/>
      <c r="GU71" s="32"/>
      <c r="GV71" s="32"/>
      <c r="GW71" s="32"/>
      <c r="GX71" s="32"/>
      <c r="GY71" s="32"/>
      <c r="GZ71" s="32"/>
      <c r="HA71" s="32"/>
      <c r="HB71" s="32"/>
      <c r="HC71" s="32"/>
      <c r="HD71" s="33"/>
      <c r="HE71" s="32"/>
      <c r="HF71" s="32"/>
      <c r="HG71" s="32"/>
      <c r="HH71" s="32"/>
      <c r="HI71" s="32"/>
      <c r="HJ71" s="32"/>
      <c r="HK71" s="32"/>
      <c r="HL71" s="32"/>
      <c r="HM71" s="32"/>
      <c r="HN71" s="32"/>
      <c r="HO71" s="33"/>
      <c r="HP71" s="32"/>
      <c r="HQ71" s="32"/>
      <c r="HR71" s="32"/>
      <c r="HS71" s="32"/>
      <c r="HT71" s="32"/>
      <c r="HU71" s="32"/>
      <c r="HV71" s="32"/>
      <c r="HW71" s="32"/>
      <c r="HX71" s="32"/>
      <c r="HY71" s="32"/>
      <c r="HZ71" s="33"/>
      <c r="IA71" s="32"/>
      <c r="IB71" s="32"/>
      <c r="IC71" s="32"/>
      <c r="ID71" s="32"/>
      <c r="IE71" s="32"/>
      <c r="IF71" s="32"/>
      <c r="IG71" s="32"/>
      <c r="IH71" s="32"/>
      <c r="II71" s="32"/>
      <c r="IJ71" s="32"/>
      <c r="IK71" s="33"/>
      <c r="IL71" s="32"/>
      <c r="IM71" s="32"/>
      <c r="IN71" s="32"/>
      <c r="IO71" s="32"/>
      <c r="IP71" s="32"/>
      <c r="IQ71" s="32"/>
      <c r="IR71" s="32"/>
    </row>
    <row r="72" spans="1:254" s="3" customFormat="1" ht="20.100000000000001" customHeight="1">
      <c r="A72" s="22">
        <v>62</v>
      </c>
      <c r="B72" s="7" t="s">
        <v>477</v>
      </c>
      <c r="C72" s="7" t="s">
        <v>117</v>
      </c>
      <c r="D72" s="7">
        <f t="shared" si="2"/>
        <v>7585</v>
      </c>
      <c r="E72" s="12" t="s">
        <v>118</v>
      </c>
      <c r="F72" s="12">
        <v>6685</v>
      </c>
      <c r="G72" s="26" t="s">
        <v>11</v>
      </c>
      <c r="H72" s="18">
        <v>4.0999999999999996</v>
      </c>
      <c r="I72" s="12" t="s">
        <v>11</v>
      </c>
      <c r="J72" s="7" t="s">
        <v>12</v>
      </c>
      <c r="K72" s="12">
        <v>8484</v>
      </c>
      <c r="L72" s="30" t="s">
        <v>275</v>
      </c>
      <c r="M72" s="32"/>
      <c r="N72" s="32"/>
      <c r="O72" s="32"/>
      <c r="P72" s="33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3"/>
      <c r="AB72" s="32"/>
      <c r="AC72" s="32"/>
      <c r="AD72" s="32"/>
      <c r="AE72" s="32"/>
      <c r="AF72" s="32"/>
      <c r="AG72" s="32"/>
      <c r="AH72" s="32"/>
      <c r="AI72" s="32"/>
      <c r="AJ72" s="32"/>
      <c r="AK72" s="32"/>
      <c r="AL72" s="33"/>
      <c r="AM72" s="32"/>
      <c r="AN72" s="32"/>
      <c r="AO72" s="32"/>
      <c r="AP72" s="32"/>
      <c r="AQ72" s="32"/>
      <c r="AR72" s="32"/>
      <c r="AS72" s="32"/>
      <c r="AT72" s="32"/>
      <c r="AU72" s="32"/>
      <c r="AV72" s="32"/>
      <c r="AW72" s="33"/>
      <c r="AX72" s="32"/>
      <c r="AY72" s="32"/>
      <c r="AZ72" s="32"/>
      <c r="BA72" s="32"/>
      <c r="BB72" s="32"/>
      <c r="BC72" s="32"/>
      <c r="BD72" s="32"/>
      <c r="BE72" s="32"/>
      <c r="BF72" s="32"/>
      <c r="BG72" s="32"/>
      <c r="BH72" s="33"/>
      <c r="BI72" s="32"/>
      <c r="BJ72" s="32"/>
      <c r="BK72" s="32"/>
      <c r="BL72" s="32"/>
      <c r="BM72" s="32"/>
      <c r="BN72" s="32"/>
      <c r="BO72" s="32"/>
      <c r="BP72" s="32"/>
      <c r="BQ72" s="32"/>
      <c r="BR72" s="32"/>
      <c r="BS72" s="33"/>
      <c r="BT72" s="32"/>
      <c r="BU72" s="32"/>
      <c r="BV72" s="32"/>
      <c r="BW72" s="32"/>
      <c r="BX72" s="32"/>
      <c r="BY72" s="32"/>
      <c r="BZ72" s="32"/>
      <c r="CA72" s="32"/>
      <c r="CB72" s="32"/>
      <c r="CC72" s="32"/>
      <c r="CD72" s="33"/>
      <c r="CE72" s="32"/>
      <c r="CF72" s="32"/>
      <c r="CG72" s="32"/>
      <c r="CH72" s="32"/>
      <c r="CI72" s="32"/>
      <c r="CJ72" s="32"/>
      <c r="CK72" s="32"/>
      <c r="CL72" s="32"/>
      <c r="CM72" s="32"/>
      <c r="CN72" s="32"/>
      <c r="CO72" s="33"/>
      <c r="CP72" s="32"/>
      <c r="CQ72" s="32"/>
      <c r="CR72" s="32"/>
      <c r="CS72" s="32"/>
      <c r="CT72" s="32"/>
      <c r="CU72" s="32"/>
      <c r="CV72" s="32"/>
      <c r="CW72" s="32"/>
      <c r="CX72" s="32"/>
      <c r="CY72" s="32"/>
      <c r="CZ72" s="33"/>
      <c r="DA72" s="32"/>
      <c r="DB72" s="32"/>
      <c r="DC72" s="32"/>
      <c r="DD72" s="32"/>
      <c r="DE72" s="32"/>
      <c r="DF72" s="32"/>
      <c r="DG72" s="32"/>
      <c r="DH72" s="32"/>
      <c r="DI72" s="32"/>
      <c r="DJ72" s="32"/>
      <c r="DK72" s="33"/>
      <c r="DL72" s="32"/>
      <c r="DM72" s="32"/>
      <c r="DN72" s="32"/>
      <c r="DO72" s="32"/>
      <c r="DP72" s="32"/>
      <c r="DQ72" s="32"/>
      <c r="DR72" s="32"/>
      <c r="DS72" s="32"/>
      <c r="DT72" s="32"/>
      <c r="DU72" s="32"/>
      <c r="DV72" s="33"/>
      <c r="DW72" s="32"/>
      <c r="DX72" s="32"/>
      <c r="DY72" s="32"/>
      <c r="DZ72" s="32"/>
      <c r="EA72" s="32"/>
      <c r="EB72" s="32"/>
      <c r="EC72" s="32"/>
      <c r="ED72" s="32"/>
      <c r="EE72" s="32"/>
      <c r="EF72" s="32"/>
      <c r="EG72" s="33"/>
      <c r="EH72" s="32"/>
      <c r="EI72" s="32"/>
      <c r="EJ72" s="32"/>
      <c r="EK72" s="32"/>
      <c r="EL72" s="32"/>
      <c r="EM72" s="32"/>
      <c r="EN72" s="32"/>
      <c r="EO72" s="32"/>
      <c r="EP72" s="32"/>
      <c r="EQ72" s="32"/>
      <c r="ER72" s="33"/>
      <c r="ES72" s="32"/>
      <c r="ET72" s="32"/>
      <c r="EU72" s="32"/>
      <c r="EV72" s="32"/>
      <c r="EW72" s="32"/>
      <c r="EX72" s="32"/>
      <c r="EY72" s="32"/>
      <c r="EZ72" s="32"/>
      <c r="FA72" s="32"/>
      <c r="FB72" s="32"/>
      <c r="FC72" s="33"/>
      <c r="FD72" s="32"/>
      <c r="FE72" s="32"/>
      <c r="FF72" s="32"/>
      <c r="FG72" s="32"/>
      <c r="FH72" s="32"/>
      <c r="FI72" s="32"/>
      <c r="FJ72" s="32"/>
      <c r="FK72" s="32"/>
      <c r="FL72" s="32"/>
      <c r="FM72" s="32"/>
      <c r="FN72" s="33"/>
      <c r="FO72" s="32"/>
      <c r="FP72" s="32"/>
      <c r="FQ72" s="32"/>
      <c r="FR72" s="32"/>
      <c r="FS72" s="32"/>
      <c r="FT72" s="32"/>
      <c r="FU72" s="32"/>
      <c r="FV72" s="32"/>
      <c r="FW72" s="32"/>
      <c r="FX72" s="32"/>
      <c r="FY72" s="33"/>
      <c r="FZ72" s="32"/>
      <c r="GA72" s="32"/>
      <c r="GB72" s="32"/>
      <c r="GC72" s="32"/>
      <c r="GD72" s="32"/>
      <c r="GE72" s="32"/>
      <c r="GF72" s="32"/>
      <c r="GG72" s="32"/>
      <c r="GH72" s="32"/>
      <c r="GI72" s="32"/>
      <c r="GJ72" s="33"/>
      <c r="GK72" s="32"/>
      <c r="GL72" s="32"/>
      <c r="GM72" s="32"/>
      <c r="GN72" s="32"/>
      <c r="GO72" s="32"/>
      <c r="GP72" s="32"/>
      <c r="GQ72" s="32"/>
      <c r="GR72" s="32"/>
      <c r="GS72" s="32"/>
      <c r="GT72" s="32"/>
      <c r="GU72" s="33"/>
      <c r="GV72" s="32"/>
      <c r="GW72" s="32"/>
      <c r="GX72" s="32"/>
      <c r="GY72" s="32"/>
      <c r="GZ72" s="32"/>
      <c r="HA72" s="32"/>
      <c r="HB72" s="32"/>
      <c r="HC72" s="32"/>
      <c r="HD72" s="32"/>
      <c r="HE72" s="32"/>
      <c r="HF72" s="33"/>
      <c r="HG72" s="32"/>
      <c r="HH72" s="32"/>
      <c r="HI72" s="32"/>
      <c r="HJ72" s="32"/>
      <c r="HK72" s="32"/>
      <c r="HL72" s="32"/>
      <c r="HM72" s="32"/>
      <c r="HN72" s="32"/>
      <c r="HO72" s="32"/>
      <c r="HP72" s="32"/>
      <c r="HQ72" s="33"/>
      <c r="HR72" s="32"/>
      <c r="HS72" s="32"/>
      <c r="HT72" s="32"/>
      <c r="HU72" s="32"/>
      <c r="HV72" s="32"/>
      <c r="HW72" s="32"/>
      <c r="HX72" s="32"/>
      <c r="HY72" s="32"/>
      <c r="HZ72" s="32"/>
      <c r="IA72" s="32"/>
      <c r="IB72" s="33"/>
      <c r="IC72" s="32"/>
      <c r="ID72" s="32"/>
      <c r="IE72" s="32"/>
      <c r="IF72" s="32"/>
      <c r="IG72" s="32"/>
      <c r="IH72" s="32"/>
      <c r="II72" s="32"/>
      <c r="IJ72" s="32"/>
      <c r="IK72" s="32"/>
      <c r="IL72" s="32"/>
      <c r="IM72" s="33"/>
      <c r="IN72" s="32"/>
      <c r="IO72" s="32"/>
      <c r="IP72" s="32"/>
      <c r="IQ72" s="32"/>
      <c r="IR72" s="32"/>
      <c r="IS72" s="32"/>
      <c r="IT72" s="32"/>
    </row>
    <row r="73" spans="1:254" s="3" customFormat="1" ht="20.100000000000001" customHeight="1">
      <c r="A73" s="22">
        <v>63</v>
      </c>
      <c r="B73" s="7" t="s">
        <v>484</v>
      </c>
      <c r="C73" s="7" t="s">
        <v>444</v>
      </c>
      <c r="D73" s="7">
        <f t="shared" si="2"/>
        <v>10042</v>
      </c>
      <c r="E73" s="12">
        <v>48116937</v>
      </c>
      <c r="F73" s="12">
        <v>6682</v>
      </c>
      <c r="G73" s="26" t="s">
        <v>11</v>
      </c>
      <c r="H73" s="18">
        <v>3.8</v>
      </c>
      <c r="I73" s="12" t="s">
        <v>11</v>
      </c>
      <c r="J73" s="12">
        <v>311</v>
      </c>
      <c r="K73" s="31">
        <v>13401</v>
      </c>
      <c r="L73" s="30" t="s">
        <v>208</v>
      </c>
      <c r="M73" s="32"/>
      <c r="N73" s="32"/>
      <c r="O73" s="32"/>
      <c r="P73" s="33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3"/>
      <c r="AB73" s="32"/>
      <c r="AC73" s="32"/>
      <c r="AD73" s="32"/>
      <c r="AE73" s="32"/>
      <c r="AF73" s="32"/>
      <c r="AG73" s="32"/>
      <c r="AH73" s="32"/>
      <c r="AI73" s="32"/>
      <c r="AJ73" s="32"/>
      <c r="AK73" s="32"/>
      <c r="AL73" s="33"/>
      <c r="AM73" s="32"/>
      <c r="AN73" s="32"/>
      <c r="AO73" s="32"/>
      <c r="AP73" s="32"/>
      <c r="AQ73" s="32"/>
      <c r="AR73" s="32"/>
      <c r="AS73" s="32"/>
      <c r="AT73" s="32"/>
      <c r="AU73" s="32"/>
      <c r="AV73" s="32"/>
      <c r="AW73" s="33"/>
      <c r="AX73" s="32"/>
      <c r="AY73" s="32"/>
      <c r="AZ73" s="32"/>
      <c r="BA73" s="32"/>
      <c r="BB73" s="32"/>
      <c r="BC73" s="32"/>
      <c r="BD73" s="32"/>
      <c r="BE73" s="32"/>
      <c r="BF73" s="32"/>
      <c r="BG73" s="32"/>
      <c r="BH73" s="33"/>
      <c r="BI73" s="32"/>
      <c r="BJ73" s="32"/>
      <c r="BK73" s="32"/>
      <c r="BL73" s="32"/>
      <c r="BM73" s="32"/>
      <c r="BN73" s="32"/>
      <c r="BO73" s="32"/>
      <c r="BP73" s="32"/>
      <c r="BQ73" s="32"/>
      <c r="BR73" s="32"/>
      <c r="BS73" s="33"/>
      <c r="BT73" s="32"/>
      <c r="BU73" s="32"/>
      <c r="BV73" s="32"/>
      <c r="BW73" s="32"/>
      <c r="BX73" s="32"/>
      <c r="BY73" s="32"/>
      <c r="BZ73" s="32"/>
      <c r="CA73" s="32"/>
      <c r="CB73" s="32"/>
      <c r="CC73" s="32"/>
      <c r="CD73" s="33"/>
      <c r="CE73" s="32"/>
      <c r="CF73" s="32"/>
      <c r="CG73" s="32"/>
      <c r="CH73" s="32"/>
      <c r="CI73" s="32"/>
      <c r="CJ73" s="32"/>
      <c r="CK73" s="32"/>
      <c r="CL73" s="32"/>
      <c r="CM73" s="32"/>
      <c r="CN73" s="32"/>
      <c r="CO73" s="33"/>
      <c r="CP73" s="32"/>
      <c r="CQ73" s="32"/>
      <c r="CR73" s="32"/>
      <c r="CS73" s="32"/>
      <c r="CT73" s="32"/>
      <c r="CU73" s="32"/>
      <c r="CV73" s="32"/>
      <c r="CW73" s="32"/>
      <c r="CX73" s="32"/>
      <c r="CY73" s="32"/>
      <c r="CZ73" s="33"/>
      <c r="DA73" s="32"/>
      <c r="DB73" s="32"/>
      <c r="DC73" s="32"/>
      <c r="DD73" s="32"/>
      <c r="DE73" s="32"/>
      <c r="DF73" s="32"/>
      <c r="DG73" s="32"/>
      <c r="DH73" s="32"/>
      <c r="DI73" s="32"/>
      <c r="DJ73" s="32"/>
      <c r="DK73" s="33"/>
      <c r="DL73" s="32"/>
      <c r="DM73" s="32"/>
      <c r="DN73" s="32"/>
      <c r="DO73" s="32"/>
      <c r="DP73" s="32"/>
      <c r="DQ73" s="32"/>
      <c r="DR73" s="32"/>
      <c r="DS73" s="32"/>
      <c r="DT73" s="32"/>
      <c r="DU73" s="32"/>
      <c r="DV73" s="33"/>
      <c r="DW73" s="32"/>
      <c r="DX73" s="32"/>
      <c r="DY73" s="32"/>
      <c r="DZ73" s="32"/>
      <c r="EA73" s="32"/>
      <c r="EB73" s="32"/>
      <c r="EC73" s="32"/>
      <c r="ED73" s="32"/>
      <c r="EE73" s="32"/>
      <c r="EF73" s="32"/>
      <c r="EG73" s="33"/>
      <c r="EH73" s="32"/>
      <c r="EI73" s="32"/>
      <c r="EJ73" s="32"/>
      <c r="EK73" s="32"/>
      <c r="EL73" s="32"/>
      <c r="EM73" s="32"/>
      <c r="EN73" s="32"/>
      <c r="EO73" s="32"/>
      <c r="EP73" s="32"/>
      <c r="EQ73" s="32"/>
      <c r="ER73" s="33"/>
      <c r="ES73" s="32"/>
      <c r="ET73" s="32"/>
      <c r="EU73" s="32"/>
      <c r="EV73" s="32"/>
      <c r="EW73" s="32"/>
      <c r="EX73" s="32"/>
      <c r="EY73" s="32"/>
      <c r="EZ73" s="32"/>
      <c r="FA73" s="32"/>
      <c r="FB73" s="32"/>
      <c r="FC73" s="33"/>
      <c r="FD73" s="32"/>
      <c r="FE73" s="32"/>
      <c r="FF73" s="32"/>
      <c r="FG73" s="32"/>
      <c r="FH73" s="32"/>
      <c r="FI73" s="32"/>
      <c r="FJ73" s="32"/>
      <c r="FK73" s="32"/>
      <c r="FL73" s="32"/>
      <c r="FM73" s="32"/>
      <c r="FN73" s="33"/>
      <c r="FO73" s="32"/>
      <c r="FP73" s="32"/>
      <c r="FQ73" s="32"/>
      <c r="FR73" s="32"/>
      <c r="FS73" s="32"/>
      <c r="FT73" s="32"/>
      <c r="FU73" s="32"/>
      <c r="FV73" s="32"/>
      <c r="FW73" s="32"/>
      <c r="FX73" s="32"/>
      <c r="FY73" s="33"/>
      <c r="FZ73" s="32"/>
      <c r="GA73" s="32"/>
      <c r="GB73" s="32"/>
      <c r="GC73" s="32"/>
      <c r="GD73" s="32"/>
      <c r="GE73" s="32"/>
      <c r="GF73" s="32"/>
      <c r="GG73" s="32"/>
      <c r="GH73" s="32"/>
      <c r="GI73" s="32"/>
      <c r="GJ73" s="33"/>
      <c r="GK73" s="32"/>
      <c r="GL73" s="32"/>
      <c r="GM73" s="32"/>
      <c r="GN73" s="32"/>
      <c r="GO73" s="32"/>
      <c r="GP73" s="32"/>
      <c r="GQ73" s="32"/>
      <c r="GR73" s="32"/>
      <c r="GS73" s="32"/>
      <c r="GT73" s="32"/>
      <c r="GU73" s="33"/>
      <c r="GV73" s="32"/>
      <c r="GW73" s="32"/>
      <c r="GX73" s="32"/>
      <c r="GY73" s="32"/>
      <c r="GZ73" s="32"/>
      <c r="HA73" s="32"/>
      <c r="HB73" s="32"/>
      <c r="HC73" s="32"/>
      <c r="HD73" s="32"/>
      <c r="HE73" s="32"/>
      <c r="HF73" s="33"/>
      <c r="HG73" s="32"/>
      <c r="HH73" s="32"/>
      <c r="HI73" s="32"/>
      <c r="HJ73" s="32"/>
      <c r="HK73" s="32"/>
      <c r="HL73" s="32"/>
      <c r="HM73" s="32"/>
      <c r="HN73" s="32"/>
      <c r="HO73" s="32"/>
      <c r="HP73" s="32"/>
      <c r="HQ73" s="33"/>
      <c r="HR73" s="32"/>
      <c r="HS73" s="32"/>
      <c r="HT73" s="32"/>
      <c r="HU73" s="32"/>
      <c r="HV73" s="32"/>
      <c r="HW73" s="32"/>
      <c r="HX73" s="32"/>
      <c r="HY73" s="32"/>
      <c r="HZ73" s="32"/>
      <c r="IA73" s="32"/>
      <c r="IB73" s="33"/>
      <c r="IC73" s="32"/>
      <c r="ID73" s="32"/>
      <c r="IE73" s="32"/>
      <c r="IF73" s="32"/>
      <c r="IG73" s="32"/>
      <c r="IH73" s="32"/>
      <c r="II73" s="32"/>
      <c r="IJ73" s="32"/>
      <c r="IK73" s="32"/>
      <c r="IL73" s="32"/>
      <c r="IM73" s="33"/>
      <c r="IN73" s="32"/>
      <c r="IO73" s="32"/>
      <c r="IP73" s="32"/>
      <c r="IQ73" s="32"/>
      <c r="IR73" s="32"/>
      <c r="IS73" s="32"/>
      <c r="IT73" s="32"/>
    </row>
    <row r="74" spans="1:254" s="3" customFormat="1" ht="20.100000000000001" customHeight="1">
      <c r="A74" s="22">
        <v>64</v>
      </c>
      <c r="B74" s="7" t="s">
        <v>158</v>
      </c>
      <c r="C74" s="7" t="s">
        <v>108</v>
      </c>
      <c r="D74" s="7">
        <f t="shared" si="2"/>
        <v>7778</v>
      </c>
      <c r="E74" s="12" t="s">
        <v>159</v>
      </c>
      <c r="F74" s="12">
        <v>6483</v>
      </c>
      <c r="G74" s="26" t="s">
        <v>11</v>
      </c>
      <c r="H74" s="18" t="s">
        <v>11</v>
      </c>
      <c r="I74" s="12" t="s">
        <v>11</v>
      </c>
      <c r="J74" s="31">
        <v>71111540</v>
      </c>
      <c r="K74" s="12">
        <v>9072</v>
      </c>
      <c r="L74" s="30" t="s">
        <v>279</v>
      </c>
      <c r="M74" s="32"/>
      <c r="N74" s="32"/>
      <c r="O74" s="32"/>
      <c r="P74" s="33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3"/>
      <c r="AB74" s="32"/>
      <c r="AC74" s="32"/>
      <c r="AD74" s="32"/>
      <c r="AE74" s="32"/>
      <c r="AF74" s="32"/>
      <c r="AG74" s="32"/>
      <c r="AH74" s="32"/>
      <c r="AI74" s="32"/>
      <c r="AJ74" s="32"/>
      <c r="AK74" s="32"/>
      <c r="AL74" s="33"/>
      <c r="AM74" s="32"/>
      <c r="AN74" s="32"/>
      <c r="AO74" s="32"/>
      <c r="AP74" s="32"/>
      <c r="AQ74" s="32"/>
      <c r="AR74" s="32"/>
      <c r="AS74" s="32"/>
      <c r="AT74" s="32"/>
      <c r="AU74" s="32"/>
      <c r="AV74" s="32"/>
      <c r="AW74" s="33"/>
      <c r="AX74" s="32"/>
      <c r="AY74" s="32"/>
      <c r="AZ74" s="32"/>
      <c r="BA74" s="32"/>
      <c r="BB74" s="32"/>
      <c r="BC74" s="32"/>
      <c r="BD74" s="32"/>
      <c r="BE74" s="32"/>
      <c r="BF74" s="32"/>
      <c r="BG74" s="32"/>
      <c r="BH74" s="33"/>
      <c r="BI74" s="32"/>
      <c r="BJ74" s="32"/>
      <c r="BK74" s="32"/>
      <c r="BL74" s="32"/>
      <c r="BM74" s="32"/>
      <c r="BN74" s="32"/>
      <c r="BO74" s="32"/>
      <c r="BP74" s="32"/>
      <c r="BQ74" s="32"/>
      <c r="BR74" s="32"/>
      <c r="BS74" s="33"/>
      <c r="BT74" s="32"/>
      <c r="BU74" s="32"/>
      <c r="BV74" s="32"/>
      <c r="BW74" s="32"/>
      <c r="BX74" s="32"/>
      <c r="BY74" s="32"/>
      <c r="BZ74" s="32"/>
      <c r="CA74" s="32"/>
      <c r="CB74" s="32"/>
      <c r="CC74" s="32"/>
      <c r="CD74" s="33"/>
      <c r="CE74" s="32"/>
      <c r="CF74" s="32"/>
      <c r="CG74" s="32"/>
      <c r="CH74" s="32"/>
      <c r="CI74" s="32"/>
      <c r="CJ74" s="32"/>
      <c r="CK74" s="32"/>
      <c r="CL74" s="32"/>
      <c r="CM74" s="32"/>
      <c r="CN74" s="32"/>
      <c r="CO74" s="33"/>
      <c r="CP74" s="32"/>
      <c r="CQ74" s="32"/>
      <c r="CR74" s="32"/>
      <c r="CS74" s="32"/>
      <c r="CT74" s="32"/>
      <c r="CU74" s="32"/>
      <c r="CV74" s="32"/>
      <c r="CW74" s="32"/>
      <c r="CX74" s="32"/>
      <c r="CY74" s="32"/>
      <c r="CZ74" s="33"/>
      <c r="DA74" s="32"/>
      <c r="DB74" s="32"/>
      <c r="DC74" s="32"/>
      <c r="DD74" s="32"/>
      <c r="DE74" s="32"/>
      <c r="DF74" s="32"/>
      <c r="DG74" s="32"/>
      <c r="DH74" s="32"/>
      <c r="DI74" s="32"/>
      <c r="DJ74" s="32"/>
      <c r="DK74" s="33"/>
      <c r="DL74" s="32"/>
      <c r="DM74" s="32"/>
      <c r="DN74" s="32"/>
      <c r="DO74" s="32"/>
      <c r="DP74" s="32"/>
      <c r="DQ74" s="32"/>
      <c r="DR74" s="32"/>
      <c r="DS74" s="32"/>
      <c r="DT74" s="32"/>
      <c r="DU74" s="32"/>
      <c r="DV74" s="33"/>
      <c r="DW74" s="32"/>
      <c r="DX74" s="32"/>
      <c r="DY74" s="32"/>
      <c r="DZ74" s="32"/>
      <c r="EA74" s="32"/>
      <c r="EB74" s="32"/>
      <c r="EC74" s="32"/>
      <c r="ED74" s="32"/>
      <c r="EE74" s="32"/>
      <c r="EF74" s="32"/>
      <c r="EG74" s="33"/>
      <c r="EH74" s="32"/>
      <c r="EI74" s="32"/>
      <c r="EJ74" s="32"/>
      <c r="EK74" s="32"/>
      <c r="EL74" s="32"/>
      <c r="EM74" s="32"/>
      <c r="EN74" s="32"/>
      <c r="EO74" s="32"/>
      <c r="EP74" s="32"/>
      <c r="EQ74" s="32"/>
      <c r="ER74" s="33"/>
      <c r="ES74" s="32"/>
      <c r="ET74" s="32"/>
      <c r="EU74" s="32"/>
      <c r="EV74" s="32"/>
      <c r="EW74" s="32"/>
      <c r="EX74" s="32"/>
      <c r="EY74" s="32"/>
      <c r="EZ74" s="32"/>
      <c r="FA74" s="32"/>
      <c r="FB74" s="32"/>
      <c r="FC74" s="33"/>
      <c r="FD74" s="32"/>
      <c r="FE74" s="32"/>
      <c r="FF74" s="32"/>
      <c r="FG74" s="32"/>
      <c r="FH74" s="32"/>
      <c r="FI74" s="32"/>
      <c r="FJ74" s="32"/>
      <c r="FK74" s="32"/>
      <c r="FL74" s="32"/>
      <c r="FM74" s="32"/>
      <c r="FN74" s="33"/>
      <c r="FO74" s="32"/>
      <c r="FP74" s="32"/>
      <c r="FQ74" s="32"/>
      <c r="FR74" s="32"/>
      <c r="FS74" s="32"/>
      <c r="FT74" s="32"/>
      <c r="FU74" s="32"/>
      <c r="FV74" s="32"/>
      <c r="FW74" s="32"/>
      <c r="FX74" s="32"/>
      <c r="FY74" s="33"/>
      <c r="FZ74" s="32"/>
      <c r="GA74" s="32"/>
      <c r="GB74" s="32"/>
      <c r="GC74" s="32"/>
      <c r="GD74" s="32"/>
      <c r="GE74" s="32"/>
      <c r="GF74" s="32"/>
      <c r="GG74" s="32"/>
      <c r="GH74" s="32"/>
      <c r="GI74" s="32"/>
      <c r="GJ74" s="33"/>
      <c r="GK74" s="32"/>
      <c r="GL74" s="32"/>
      <c r="GM74" s="32"/>
      <c r="GN74" s="32"/>
      <c r="GO74" s="32"/>
      <c r="GP74" s="32"/>
      <c r="GQ74" s="32"/>
      <c r="GR74" s="32"/>
      <c r="GS74" s="32"/>
      <c r="GT74" s="32"/>
      <c r="GU74" s="33"/>
      <c r="GV74" s="32"/>
      <c r="GW74" s="32"/>
      <c r="GX74" s="32"/>
      <c r="GY74" s="32"/>
      <c r="GZ74" s="32"/>
      <c r="HA74" s="32"/>
      <c r="HB74" s="32"/>
      <c r="HC74" s="32"/>
      <c r="HD74" s="32"/>
      <c r="HE74" s="32"/>
      <c r="HF74" s="33"/>
      <c r="HG74" s="32"/>
      <c r="HH74" s="32"/>
      <c r="HI74" s="32"/>
      <c r="HJ74" s="32"/>
      <c r="HK74" s="32"/>
      <c r="HL74" s="32"/>
      <c r="HM74" s="32"/>
      <c r="HN74" s="32"/>
      <c r="HO74" s="32"/>
      <c r="HP74" s="32"/>
      <c r="HQ74" s="33"/>
      <c r="HR74" s="32"/>
      <c r="HS74" s="32"/>
      <c r="HT74" s="32"/>
      <c r="HU74" s="32"/>
      <c r="HV74" s="32"/>
      <c r="HW74" s="32"/>
      <c r="HX74" s="32"/>
      <c r="HY74" s="32"/>
      <c r="HZ74" s="32"/>
      <c r="IA74" s="32"/>
      <c r="IB74" s="33"/>
      <c r="IC74" s="32"/>
      <c r="ID74" s="32"/>
      <c r="IE74" s="32"/>
      <c r="IF74" s="32"/>
      <c r="IG74" s="32"/>
      <c r="IH74" s="32"/>
      <c r="II74" s="32"/>
      <c r="IJ74" s="32"/>
      <c r="IK74" s="32"/>
      <c r="IL74" s="32"/>
      <c r="IM74" s="33"/>
      <c r="IN74" s="32"/>
      <c r="IO74" s="32"/>
      <c r="IP74" s="32"/>
      <c r="IQ74" s="32"/>
      <c r="IR74" s="32"/>
      <c r="IS74" s="32"/>
      <c r="IT74" s="32"/>
    </row>
    <row r="75" spans="1:254" s="3" customFormat="1" ht="20.100000000000001" customHeight="1">
      <c r="A75" s="22">
        <v>65</v>
      </c>
      <c r="B75" s="7" t="s">
        <v>313</v>
      </c>
      <c r="C75" s="7" t="s">
        <v>314</v>
      </c>
      <c r="D75" s="7">
        <f t="shared" si="2"/>
        <v>6764</v>
      </c>
      <c r="E75" s="12" t="s">
        <v>315</v>
      </c>
      <c r="F75" s="12">
        <v>6429</v>
      </c>
      <c r="G75" s="26" t="s">
        <v>11</v>
      </c>
      <c r="H75" s="18" t="s">
        <v>11</v>
      </c>
      <c r="I75" s="12" t="s">
        <v>11</v>
      </c>
      <c r="J75" s="7" t="s">
        <v>316</v>
      </c>
      <c r="K75" s="12">
        <v>7098</v>
      </c>
      <c r="L75" s="30" t="s">
        <v>278</v>
      </c>
      <c r="M75" s="32"/>
      <c r="N75" s="32"/>
      <c r="O75" s="32"/>
      <c r="P75" s="33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3"/>
      <c r="AB75" s="32"/>
      <c r="AC75" s="32"/>
      <c r="AD75" s="32"/>
      <c r="AE75" s="32"/>
      <c r="AF75" s="32"/>
      <c r="AG75" s="32"/>
      <c r="AH75" s="32"/>
      <c r="AI75" s="32"/>
      <c r="AJ75" s="32"/>
      <c r="AK75" s="32"/>
      <c r="AL75" s="33"/>
      <c r="AM75" s="32"/>
      <c r="AN75" s="32"/>
      <c r="AO75" s="32"/>
      <c r="AP75" s="32"/>
      <c r="AQ75" s="32"/>
      <c r="AR75" s="32"/>
      <c r="AS75" s="32"/>
      <c r="AT75" s="32"/>
      <c r="AU75" s="32"/>
      <c r="AV75" s="32"/>
      <c r="AW75" s="33"/>
      <c r="AX75" s="32"/>
      <c r="AY75" s="32"/>
      <c r="AZ75" s="32"/>
      <c r="BA75" s="32"/>
      <c r="BB75" s="32"/>
      <c r="BC75" s="32"/>
      <c r="BD75" s="32"/>
      <c r="BE75" s="32"/>
      <c r="BF75" s="32"/>
      <c r="BG75" s="32"/>
      <c r="BH75" s="33"/>
      <c r="BI75" s="32"/>
      <c r="BJ75" s="32"/>
      <c r="BK75" s="32"/>
      <c r="BL75" s="32"/>
      <c r="BM75" s="32"/>
      <c r="BN75" s="32"/>
      <c r="BO75" s="32"/>
      <c r="BP75" s="32"/>
      <c r="BQ75" s="32"/>
      <c r="BR75" s="32"/>
      <c r="BS75" s="33"/>
      <c r="BT75" s="32"/>
      <c r="BU75" s="32"/>
      <c r="BV75" s="32"/>
      <c r="BW75" s="32"/>
      <c r="BX75" s="32"/>
      <c r="BY75" s="32"/>
      <c r="BZ75" s="32"/>
      <c r="CA75" s="32"/>
      <c r="CB75" s="32"/>
      <c r="CC75" s="32"/>
      <c r="CD75" s="33"/>
      <c r="CE75" s="32"/>
      <c r="CF75" s="32"/>
      <c r="CG75" s="32"/>
      <c r="CH75" s="32"/>
      <c r="CI75" s="32"/>
      <c r="CJ75" s="32"/>
      <c r="CK75" s="32"/>
      <c r="CL75" s="32"/>
      <c r="CM75" s="32"/>
      <c r="CN75" s="32"/>
      <c r="CO75" s="33"/>
      <c r="CP75" s="32"/>
      <c r="CQ75" s="32"/>
      <c r="CR75" s="32"/>
      <c r="CS75" s="32"/>
      <c r="CT75" s="32"/>
      <c r="CU75" s="32"/>
      <c r="CV75" s="32"/>
      <c r="CW75" s="32"/>
      <c r="CX75" s="32"/>
      <c r="CY75" s="32"/>
      <c r="CZ75" s="33"/>
      <c r="DA75" s="32"/>
      <c r="DB75" s="32"/>
      <c r="DC75" s="32"/>
      <c r="DD75" s="32"/>
      <c r="DE75" s="32"/>
      <c r="DF75" s="32"/>
      <c r="DG75" s="32"/>
      <c r="DH75" s="32"/>
      <c r="DI75" s="32"/>
      <c r="DJ75" s="32"/>
      <c r="DK75" s="33"/>
      <c r="DL75" s="32"/>
      <c r="DM75" s="32"/>
      <c r="DN75" s="32"/>
      <c r="DO75" s="32"/>
      <c r="DP75" s="32"/>
      <c r="DQ75" s="32"/>
      <c r="DR75" s="32"/>
      <c r="DS75" s="32"/>
      <c r="DT75" s="32"/>
      <c r="DU75" s="32"/>
      <c r="DV75" s="33"/>
      <c r="DW75" s="32"/>
      <c r="DX75" s="32"/>
      <c r="DY75" s="32"/>
      <c r="DZ75" s="32"/>
      <c r="EA75" s="32"/>
      <c r="EB75" s="32"/>
      <c r="EC75" s="32"/>
      <c r="ED75" s="32"/>
      <c r="EE75" s="32"/>
      <c r="EF75" s="32"/>
      <c r="EG75" s="33"/>
      <c r="EH75" s="32"/>
      <c r="EI75" s="32"/>
      <c r="EJ75" s="32"/>
      <c r="EK75" s="32"/>
      <c r="EL75" s="32"/>
      <c r="EM75" s="32"/>
      <c r="EN75" s="32"/>
      <c r="EO75" s="32"/>
      <c r="EP75" s="32"/>
      <c r="EQ75" s="32"/>
      <c r="ER75" s="33"/>
      <c r="ES75" s="32"/>
      <c r="ET75" s="32"/>
      <c r="EU75" s="32"/>
      <c r="EV75" s="32"/>
      <c r="EW75" s="32"/>
      <c r="EX75" s="32"/>
      <c r="EY75" s="32"/>
      <c r="EZ75" s="32"/>
      <c r="FA75" s="32"/>
      <c r="FB75" s="32"/>
      <c r="FC75" s="33"/>
      <c r="FD75" s="32"/>
      <c r="FE75" s="32"/>
      <c r="FF75" s="32"/>
      <c r="FG75" s="32"/>
      <c r="FH75" s="32"/>
      <c r="FI75" s="32"/>
      <c r="FJ75" s="32"/>
      <c r="FK75" s="32"/>
      <c r="FL75" s="32"/>
      <c r="FM75" s="32"/>
      <c r="FN75" s="33"/>
      <c r="FO75" s="32"/>
      <c r="FP75" s="32"/>
      <c r="FQ75" s="32"/>
      <c r="FR75" s="32"/>
      <c r="FS75" s="32"/>
      <c r="FT75" s="32"/>
      <c r="FU75" s="32"/>
      <c r="FV75" s="32"/>
      <c r="FW75" s="32"/>
      <c r="FX75" s="32"/>
      <c r="FY75" s="33"/>
      <c r="FZ75" s="32"/>
      <c r="GA75" s="32"/>
      <c r="GB75" s="32"/>
      <c r="GC75" s="32"/>
      <c r="GD75" s="32"/>
      <c r="GE75" s="32"/>
      <c r="GF75" s="32"/>
      <c r="GG75" s="32"/>
      <c r="GH75" s="32"/>
      <c r="GI75" s="32"/>
      <c r="GJ75" s="33"/>
      <c r="GK75" s="32"/>
      <c r="GL75" s="32"/>
      <c r="GM75" s="32"/>
      <c r="GN75" s="32"/>
      <c r="GO75" s="32"/>
      <c r="GP75" s="32"/>
      <c r="GQ75" s="32"/>
      <c r="GR75" s="32"/>
      <c r="GS75" s="32"/>
      <c r="GT75" s="32"/>
      <c r="GU75" s="33"/>
      <c r="GV75" s="32"/>
      <c r="GW75" s="32"/>
      <c r="GX75" s="32"/>
      <c r="GY75" s="32"/>
      <c r="GZ75" s="32"/>
      <c r="HA75" s="32"/>
      <c r="HB75" s="32"/>
      <c r="HC75" s="32"/>
      <c r="HD75" s="32"/>
      <c r="HE75" s="32"/>
      <c r="HF75" s="33"/>
      <c r="HG75" s="32"/>
      <c r="HH75" s="32"/>
      <c r="HI75" s="32"/>
      <c r="HJ75" s="32"/>
      <c r="HK75" s="32"/>
      <c r="HL75" s="32"/>
      <c r="HM75" s="32"/>
      <c r="HN75" s="32"/>
      <c r="HO75" s="32"/>
      <c r="HP75" s="32"/>
      <c r="HQ75" s="33"/>
      <c r="HR75" s="32"/>
      <c r="HS75" s="32"/>
      <c r="HT75" s="32"/>
      <c r="HU75" s="32"/>
      <c r="HV75" s="32"/>
      <c r="HW75" s="32"/>
      <c r="HX75" s="32"/>
      <c r="HY75" s="32"/>
      <c r="HZ75" s="32"/>
      <c r="IA75" s="32"/>
      <c r="IB75" s="33"/>
      <c r="IC75" s="32"/>
      <c r="ID75" s="32"/>
      <c r="IE75" s="32"/>
      <c r="IF75" s="32"/>
      <c r="IG75" s="32"/>
      <c r="IH75" s="32"/>
      <c r="II75" s="32"/>
      <c r="IJ75" s="32"/>
      <c r="IK75" s="32"/>
      <c r="IL75" s="32"/>
      <c r="IM75" s="33"/>
      <c r="IN75" s="32"/>
      <c r="IO75" s="32"/>
      <c r="IP75" s="32"/>
      <c r="IQ75" s="32"/>
      <c r="IR75" s="32"/>
      <c r="IS75" s="32"/>
      <c r="IT75" s="32"/>
    </row>
    <row r="76" spans="1:254" s="3" customFormat="1" ht="20.100000000000001" customHeight="1">
      <c r="A76" s="22">
        <v>66</v>
      </c>
      <c r="B76" s="7" t="s">
        <v>986</v>
      </c>
      <c r="C76" s="7" t="s">
        <v>987</v>
      </c>
      <c r="D76" s="7">
        <f t="shared" si="2"/>
        <v>8054</v>
      </c>
      <c r="E76" s="12">
        <v>390000247203</v>
      </c>
      <c r="F76" s="12">
        <v>6306</v>
      </c>
      <c r="G76" s="26" t="s">
        <v>11</v>
      </c>
      <c r="H76" s="18"/>
      <c r="I76" s="18"/>
      <c r="J76" s="38" t="s">
        <v>582</v>
      </c>
      <c r="K76" s="31">
        <v>9802</v>
      </c>
      <c r="L76" s="141" t="s">
        <v>1039</v>
      </c>
      <c r="M76" s="32"/>
      <c r="N76" s="32"/>
      <c r="O76" s="32"/>
      <c r="P76" s="33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3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3"/>
      <c r="AM76" s="32"/>
      <c r="AN76" s="32"/>
      <c r="AO76" s="32"/>
      <c r="AP76" s="32"/>
      <c r="AQ76" s="32"/>
      <c r="AR76" s="32"/>
      <c r="AS76" s="32"/>
      <c r="AT76" s="32"/>
      <c r="AU76" s="32"/>
      <c r="AV76" s="32"/>
      <c r="AW76" s="33"/>
      <c r="AX76" s="32"/>
      <c r="AY76" s="32"/>
      <c r="AZ76" s="32"/>
      <c r="BA76" s="32"/>
      <c r="BB76" s="32"/>
      <c r="BC76" s="32"/>
      <c r="BD76" s="32"/>
      <c r="BE76" s="32"/>
      <c r="BF76" s="32"/>
      <c r="BG76" s="32"/>
      <c r="BH76" s="33"/>
      <c r="BI76" s="32"/>
      <c r="BJ76" s="32"/>
      <c r="BK76" s="32"/>
      <c r="BL76" s="32"/>
      <c r="BM76" s="32"/>
      <c r="BN76" s="32"/>
      <c r="BO76" s="32"/>
      <c r="BP76" s="32"/>
      <c r="BQ76" s="32"/>
      <c r="BR76" s="32"/>
      <c r="BS76" s="33"/>
      <c r="BT76" s="32"/>
      <c r="BU76" s="32"/>
      <c r="BV76" s="32"/>
      <c r="BW76" s="32"/>
      <c r="BX76" s="32"/>
      <c r="BY76" s="32"/>
      <c r="BZ76" s="32"/>
      <c r="CA76" s="32"/>
      <c r="CB76" s="32"/>
      <c r="CC76" s="32"/>
      <c r="CD76" s="33"/>
      <c r="CE76" s="32"/>
      <c r="CF76" s="32"/>
      <c r="CG76" s="32"/>
      <c r="CH76" s="32"/>
      <c r="CI76" s="32"/>
      <c r="CJ76" s="32"/>
      <c r="CK76" s="32"/>
      <c r="CL76" s="32"/>
      <c r="CM76" s="32"/>
      <c r="CN76" s="32"/>
      <c r="CO76" s="33"/>
      <c r="CP76" s="32"/>
      <c r="CQ76" s="32"/>
      <c r="CR76" s="32"/>
      <c r="CS76" s="32"/>
      <c r="CT76" s="32"/>
      <c r="CU76" s="32"/>
      <c r="CV76" s="32"/>
      <c r="CW76" s="32"/>
      <c r="CX76" s="32"/>
      <c r="CY76" s="32"/>
      <c r="CZ76" s="33"/>
      <c r="DA76" s="32"/>
      <c r="DB76" s="32"/>
      <c r="DC76" s="32"/>
      <c r="DD76" s="32"/>
      <c r="DE76" s="32"/>
      <c r="DF76" s="32"/>
      <c r="DG76" s="32"/>
      <c r="DH76" s="32"/>
      <c r="DI76" s="32"/>
      <c r="DJ76" s="32"/>
      <c r="DK76" s="33"/>
      <c r="DL76" s="32"/>
      <c r="DM76" s="32"/>
      <c r="DN76" s="32"/>
      <c r="DO76" s="32"/>
      <c r="DP76" s="32"/>
      <c r="DQ76" s="32"/>
      <c r="DR76" s="32"/>
      <c r="DS76" s="32"/>
      <c r="DT76" s="32"/>
      <c r="DU76" s="32"/>
      <c r="DV76" s="33"/>
      <c r="DW76" s="32"/>
      <c r="DX76" s="32"/>
      <c r="DY76" s="32"/>
      <c r="DZ76" s="32"/>
      <c r="EA76" s="32"/>
      <c r="EB76" s="32"/>
      <c r="EC76" s="32"/>
      <c r="ED76" s="32"/>
      <c r="EE76" s="32"/>
      <c r="EF76" s="32"/>
      <c r="EG76" s="33"/>
      <c r="EH76" s="32"/>
      <c r="EI76" s="32"/>
      <c r="EJ76" s="32"/>
      <c r="EK76" s="32"/>
      <c r="EL76" s="32"/>
      <c r="EM76" s="32"/>
      <c r="EN76" s="32"/>
      <c r="EO76" s="32"/>
      <c r="EP76" s="32"/>
      <c r="EQ76" s="32"/>
      <c r="ER76" s="33"/>
      <c r="ES76" s="32"/>
      <c r="ET76" s="32"/>
      <c r="EU76" s="32"/>
      <c r="EV76" s="32"/>
      <c r="EW76" s="32"/>
      <c r="EX76" s="32"/>
      <c r="EY76" s="32"/>
      <c r="EZ76" s="32"/>
      <c r="FA76" s="32"/>
      <c r="FB76" s="32"/>
      <c r="FC76" s="33"/>
      <c r="FD76" s="32"/>
      <c r="FE76" s="32"/>
      <c r="FF76" s="32"/>
      <c r="FG76" s="32"/>
      <c r="FH76" s="32"/>
      <c r="FI76" s="32"/>
      <c r="FJ76" s="32"/>
      <c r="FK76" s="32"/>
      <c r="FL76" s="32"/>
      <c r="FM76" s="32"/>
      <c r="FN76" s="33"/>
      <c r="FO76" s="32"/>
      <c r="FP76" s="32"/>
      <c r="FQ76" s="32"/>
      <c r="FR76" s="32"/>
      <c r="FS76" s="32"/>
      <c r="FT76" s="32"/>
      <c r="FU76" s="32"/>
      <c r="FV76" s="32"/>
      <c r="FW76" s="32"/>
      <c r="FX76" s="32"/>
      <c r="FY76" s="33"/>
      <c r="FZ76" s="32"/>
      <c r="GA76" s="32"/>
      <c r="GB76" s="32"/>
      <c r="GC76" s="32"/>
      <c r="GD76" s="32"/>
      <c r="GE76" s="32"/>
      <c r="GF76" s="32"/>
      <c r="GG76" s="32"/>
      <c r="GH76" s="32"/>
      <c r="GI76" s="32"/>
      <c r="GJ76" s="33"/>
      <c r="GK76" s="32"/>
      <c r="GL76" s="32"/>
      <c r="GM76" s="32"/>
      <c r="GN76" s="32"/>
      <c r="GO76" s="32"/>
      <c r="GP76" s="32"/>
      <c r="GQ76" s="32"/>
      <c r="GR76" s="32"/>
      <c r="GS76" s="32"/>
      <c r="GT76" s="32"/>
      <c r="GU76" s="33"/>
      <c r="GV76" s="32"/>
      <c r="GW76" s="32"/>
      <c r="GX76" s="32"/>
      <c r="GY76" s="32"/>
      <c r="GZ76" s="32"/>
      <c r="HA76" s="32"/>
      <c r="HB76" s="32"/>
      <c r="HC76" s="32"/>
      <c r="HD76" s="32"/>
      <c r="HE76" s="32"/>
      <c r="HF76" s="33"/>
      <c r="HG76" s="32"/>
      <c r="HH76" s="32"/>
      <c r="HI76" s="32"/>
      <c r="HJ76" s="32"/>
      <c r="HK76" s="32"/>
      <c r="HL76" s="32"/>
      <c r="HM76" s="32"/>
      <c r="HN76" s="32"/>
      <c r="HO76" s="32"/>
      <c r="HP76" s="32"/>
      <c r="HQ76" s="33"/>
      <c r="HR76" s="32"/>
      <c r="HS76" s="32"/>
      <c r="HT76" s="32"/>
      <c r="HU76" s="32"/>
      <c r="HV76" s="32"/>
      <c r="HW76" s="32"/>
      <c r="HX76" s="32"/>
      <c r="HY76" s="32"/>
      <c r="HZ76" s="32"/>
      <c r="IA76" s="32"/>
      <c r="IB76" s="33"/>
      <c r="IC76" s="32"/>
      <c r="ID76" s="32"/>
      <c r="IE76" s="32"/>
      <c r="IF76" s="32"/>
      <c r="IG76" s="32"/>
      <c r="IH76" s="32"/>
      <c r="II76" s="32"/>
      <c r="IJ76" s="32"/>
      <c r="IK76" s="32"/>
      <c r="IL76" s="32"/>
      <c r="IM76" s="33"/>
      <c r="IN76" s="32"/>
      <c r="IO76" s="32"/>
      <c r="IP76" s="32"/>
      <c r="IQ76" s="32"/>
      <c r="IR76" s="32"/>
      <c r="IS76" s="32"/>
      <c r="IT76" s="32"/>
    </row>
    <row r="77" spans="1:254" s="3" customFormat="1" ht="27" customHeight="1">
      <c r="A77" s="22">
        <v>67</v>
      </c>
      <c r="B77" s="7" t="s">
        <v>869</v>
      </c>
      <c r="C77" s="7" t="s">
        <v>870</v>
      </c>
      <c r="D77" s="7">
        <f t="shared" si="2"/>
        <v>8332</v>
      </c>
      <c r="E77" s="12">
        <v>340021367795</v>
      </c>
      <c r="F77" s="12">
        <v>6224</v>
      </c>
      <c r="G77" s="26" t="s">
        <v>11</v>
      </c>
      <c r="H77" s="18" t="s">
        <v>11</v>
      </c>
      <c r="I77" s="18" t="s">
        <v>11</v>
      </c>
      <c r="J77" s="38" t="s">
        <v>871</v>
      </c>
      <c r="K77" s="31">
        <v>10440</v>
      </c>
      <c r="L77" s="30" t="s">
        <v>792</v>
      </c>
      <c r="M77" s="32"/>
      <c r="N77" s="32"/>
      <c r="O77" s="32"/>
      <c r="P77" s="33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3"/>
      <c r="AB77" s="32"/>
      <c r="AC77" s="32"/>
      <c r="AD77" s="32"/>
      <c r="AE77" s="32"/>
      <c r="AF77" s="32"/>
      <c r="AG77" s="32"/>
      <c r="AH77" s="32"/>
      <c r="AI77" s="32"/>
      <c r="AJ77" s="32"/>
      <c r="AK77" s="32"/>
      <c r="AL77" s="33"/>
      <c r="AM77" s="32"/>
      <c r="AN77" s="32"/>
      <c r="AO77" s="32"/>
      <c r="AP77" s="32"/>
      <c r="AQ77" s="32"/>
      <c r="AR77" s="32"/>
      <c r="AS77" s="32"/>
      <c r="AT77" s="32"/>
      <c r="AU77" s="32"/>
      <c r="AV77" s="32"/>
      <c r="AW77" s="33"/>
      <c r="AX77" s="32"/>
      <c r="AY77" s="32"/>
      <c r="AZ77" s="32"/>
      <c r="BA77" s="32"/>
      <c r="BB77" s="32"/>
      <c r="BC77" s="32"/>
      <c r="BD77" s="32"/>
      <c r="BE77" s="32"/>
      <c r="BF77" s="32"/>
      <c r="BG77" s="32"/>
      <c r="BH77" s="33"/>
      <c r="BI77" s="32"/>
      <c r="BJ77" s="32"/>
      <c r="BK77" s="32"/>
      <c r="BL77" s="32"/>
      <c r="BM77" s="32"/>
      <c r="BN77" s="32"/>
      <c r="BO77" s="32"/>
      <c r="BP77" s="32"/>
      <c r="BQ77" s="32"/>
      <c r="BR77" s="32"/>
      <c r="BS77" s="33"/>
      <c r="BT77" s="32"/>
      <c r="BU77" s="32"/>
      <c r="BV77" s="32"/>
      <c r="BW77" s="32"/>
      <c r="BX77" s="32"/>
      <c r="BY77" s="32"/>
      <c r="BZ77" s="32"/>
      <c r="CA77" s="32"/>
      <c r="CB77" s="32"/>
      <c r="CC77" s="32"/>
      <c r="CD77" s="33"/>
      <c r="CE77" s="32"/>
      <c r="CF77" s="32"/>
      <c r="CG77" s="32"/>
      <c r="CH77" s="32"/>
      <c r="CI77" s="32"/>
      <c r="CJ77" s="32"/>
      <c r="CK77" s="32"/>
      <c r="CL77" s="32"/>
      <c r="CM77" s="32"/>
      <c r="CN77" s="32"/>
      <c r="CO77" s="33"/>
      <c r="CP77" s="32"/>
      <c r="CQ77" s="32"/>
      <c r="CR77" s="32"/>
      <c r="CS77" s="32"/>
      <c r="CT77" s="32"/>
      <c r="CU77" s="32"/>
      <c r="CV77" s="32"/>
      <c r="CW77" s="32"/>
      <c r="CX77" s="32"/>
      <c r="CY77" s="32"/>
      <c r="CZ77" s="33"/>
      <c r="DA77" s="32"/>
      <c r="DB77" s="32"/>
      <c r="DC77" s="32"/>
      <c r="DD77" s="32"/>
      <c r="DE77" s="32"/>
      <c r="DF77" s="32"/>
      <c r="DG77" s="32"/>
      <c r="DH77" s="32"/>
      <c r="DI77" s="32"/>
      <c r="DJ77" s="32"/>
      <c r="DK77" s="33"/>
      <c r="DL77" s="32"/>
      <c r="DM77" s="32"/>
      <c r="DN77" s="32"/>
      <c r="DO77" s="32"/>
      <c r="DP77" s="32"/>
      <c r="DQ77" s="32"/>
      <c r="DR77" s="32"/>
      <c r="DS77" s="32"/>
      <c r="DT77" s="32"/>
      <c r="DU77" s="32"/>
      <c r="DV77" s="33"/>
      <c r="DW77" s="32"/>
      <c r="DX77" s="32"/>
      <c r="DY77" s="32"/>
      <c r="DZ77" s="32"/>
      <c r="EA77" s="32"/>
      <c r="EB77" s="32"/>
      <c r="EC77" s="32"/>
      <c r="ED77" s="32"/>
      <c r="EE77" s="32"/>
      <c r="EF77" s="32"/>
      <c r="EG77" s="33"/>
      <c r="EH77" s="32"/>
      <c r="EI77" s="32"/>
      <c r="EJ77" s="32"/>
      <c r="EK77" s="32"/>
      <c r="EL77" s="32"/>
      <c r="EM77" s="32"/>
      <c r="EN77" s="32"/>
      <c r="EO77" s="32"/>
      <c r="EP77" s="32"/>
      <c r="EQ77" s="32"/>
      <c r="ER77" s="33"/>
      <c r="ES77" s="32"/>
      <c r="ET77" s="32"/>
      <c r="EU77" s="32"/>
      <c r="EV77" s="32"/>
      <c r="EW77" s="32"/>
      <c r="EX77" s="32"/>
      <c r="EY77" s="32"/>
      <c r="EZ77" s="32"/>
      <c r="FA77" s="32"/>
      <c r="FB77" s="32"/>
      <c r="FC77" s="33"/>
      <c r="FD77" s="32"/>
      <c r="FE77" s="32"/>
      <c r="FF77" s="32"/>
      <c r="FG77" s="32"/>
      <c r="FH77" s="32"/>
      <c r="FI77" s="32"/>
      <c r="FJ77" s="32"/>
      <c r="FK77" s="32"/>
      <c r="FL77" s="32"/>
      <c r="FM77" s="32"/>
      <c r="FN77" s="33"/>
      <c r="FO77" s="32"/>
      <c r="FP77" s="32"/>
      <c r="FQ77" s="32"/>
      <c r="FR77" s="32"/>
      <c r="FS77" s="32"/>
      <c r="FT77" s="32"/>
      <c r="FU77" s="32"/>
      <c r="FV77" s="32"/>
      <c r="FW77" s="32"/>
      <c r="FX77" s="32"/>
      <c r="FY77" s="33"/>
      <c r="FZ77" s="32"/>
      <c r="GA77" s="32"/>
      <c r="GB77" s="32"/>
      <c r="GC77" s="32"/>
      <c r="GD77" s="32"/>
      <c r="GE77" s="32"/>
      <c r="GF77" s="32"/>
      <c r="GG77" s="32"/>
      <c r="GH77" s="32"/>
      <c r="GI77" s="32"/>
      <c r="GJ77" s="33"/>
      <c r="GK77" s="32"/>
      <c r="GL77" s="32"/>
      <c r="GM77" s="32"/>
      <c r="GN77" s="32"/>
      <c r="GO77" s="32"/>
      <c r="GP77" s="32"/>
      <c r="GQ77" s="32"/>
      <c r="GR77" s="32"/>
      <c r="GS77" s="32"/>
      <c r="GT77" s="32"/>
      <c r="GU77" s="33"/>
      <c r="GV77" s="32"/>
      <c r="GW77" s="32"/>
      <c r="GX77" s="32"/>
      <c r="GY77" s="32"/>
      <c r="GZ77" s="32"/>
      <c r="HA77" s="32"/>
      <c r="HB77" s="32"/>
      <c r="HC77" s="32"/>
      <c r="HD77" s="32"/>
      <c r="HE77" s="32"/>
      <c r="HF77" s="33"/>
      <c r="HG77" s="32"/>
      <c r="HH77" s="32"/>
      <c r="HI77" s="32"/>
      <c r="HJ77" s="32"/>
      <c r="HK77" s="32"/>
      <c r="HL77" s="32"/>
      <c r="HM77" s="32"/>
      <c r="HN77" s="32"/>
      <c r="HO77" s="32"/>
      <c r="HP77" s="32"/>
      <c r="HQ77" s="33"/>
      <c r="HR77" s="32"/>
      <c r="HS77" s="32"/>
      <c r="HT77" s="32"/>
      <c r="HU77" s="32"/>
      <c r="HV77" s="32"/>
      <c r="HW77" s="32"/>
      <c r="HX77" s="32"/>
      <c r="HY77" s="32"/>
      <c r="HZ77" s="32"/>
      <c r="IA77" s="32"/>
      <c r="IB77" s="33"/>
      <c r="IC77" s="32"/>
      <c r="ID77" s="32"/>
      <c r="IE77" s="32"/>
      <c r="IF77" s="32"/>
      <c r="IG77" s="32"/>
      <c r="IH77" s="32"/>
      <c r="II77" s="32"/>
      <c r="IJ77" s="32"/>
      <c r="IK77" s="32"/>
      <c r="IL77" s="32"/>
      <c r="IM77" s="33"/>
      <c r="IN77" s="32"/>
      <c r="IO77" s="32"/>
      <c r="IP77" s="32"/>
      <c r="IQ77" s="32"/>
      <c r="IR77" s="32"/>
      <c r="IS77" s="32"/>
      <c r="IT77" s="32"/>
    </row>
    <row r="78" spans="1:254" s="3" customFormat="1" ht="20.100000000000001" customHeight="1">
      <c r="A78" s="22">
        <v>68</v>
      </c>
      <c r="B78" s="7" t="s">
        <v>446</v>
      </c>
      <c r="C78" s="7" t="s">
        <v>447</v>
      </c>
      <c r="D78" s="7">
        <f t="shared" si="2"/>
        <v>6245</v>
      </c>
      <c r="E78" s="12">
        <v>74715683</v>
      </c>
      <c r="F78" s="12">
        <v>6224</v>
      </c>
      <c r="G78" s="26" t="s">
        <v>11</v>
      </c>
      <c r="H78" s="18">
        <v>3.8</v>
      </c>
      <c r="I78" s="18" t="s">
        <v>11</v>
      </c>
      <c r="J78" s="7">
        <v>419</v>
      </c>
      <c r="K78" s="12">
        <v>6266</v>
      </c>
      <c r="L78" s="30" t="s">
        <v>208</v>
      </c>
      <c r="M78" s="32"/>
      <c r="N78" s="32"/>
      <c r="O78" s="32"/>
      <c r="P78" s="33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3"/>
      <c r="AB78" s="32"/>
      <c r="AC78" s="32"/>
      <c r="AD78" s="32"/>
      <c r="AE78" s="32"/>
      <c r="AF78" s="32"/>
      <c r="AG78" s="32"/>
      <c r="AH78" s="32"/>
      <c r="AI78" s="32"/>
      <c r="AJ78" s="32"/>
      <c r="AK78" s="32"/>
      <c r="AL78" s="33"/>
      <c r="AM78" s="32"/>
      <c r="AN78" s="32"/>
      <c r="AO78" s="32"/>
      <c r="AP78" s="32"/>
      <c r="AQ78" s="32"/>
      <c r="AR78" s="32"/>
      <c r="AS78" s="32"/>
      <c r="AT78" s="32"/>
      <c r="AU78" s="32"/>
      <c r="AV78" s="32"/>
      <c r="AW78" s="33"/>
      <c r="AX78" s="32"/>
      <c r="AY78" s="32"/>
      <c r="AZ78" s="32"/>
      <c r="BA78" s="32"/>
      <c r="BB78" s="32"/>
      <c r="BC78" s="32"/>
      <c r="BD78" s="32"/>
      <c r="BE78" s="32"/>
      <c r="BF78" s="32"/>
      <c r="BG78" s="32"/>
      <c r="BH78" s="33"/>
      <c r="BI78" s="32"/>
      <c r="BJ78" s="32"/>
      <c r="BK78" s="32"/>
      <c r="BL78" s="32"/>
      <c r="BM78" s="32"/>
      <c r="BN78" s="32"/>
      <c r="BO78" s="32"/>
      <c r="BP78" s="32"/>
      <c r="BQ78" s="32"/>
      <c r="BR78" s="32"/>
      <c r="BS78" s="33"/>
      <c r="BT78" s="32"/>
      <c r="BU78" s="32"/>
      <c r="BV78" s="32"/>
      <c r="BW78" s="32"/>
      <c r="BX78" s="32"/>
      <c r="BY78" s="32"/>
      <c r="BZ78" s="32"/>
      <c r="CA78" s="32"/>
      <c r="CB78" s="32"/>
      <c r="CC78" s="32"/>
      <c r="CD78" s="33"/>
      <c r="CE78" s="32"/>
      <c r="CF78" s="32"/>
      <c r="CG78" s="32"/>
      <c r="CH78" s="32"/>
      <c r="CI78" s="32"/>
      <c r="CJ78" s="32"/>
      <c r="CK78" s="32"/>
      <c r="CL78" s="32"/>
      <c r="CM78" s="32"/>
      <c r="CN78" s="32"/>
      <c r="CO78" s="33"/>
      <c r="CP78" s="32"/>
      <c r="CQ78" s="32"/>
      <c r="CR78" s="32"/>
      <c r="CS78" s="32"/>
      <c r="CT78" s="32"/>
      <c r="CU78" s="32"/>
      <c r="CV78" s="32"/>
      <c r="CW78" s="32"/>
      <c r="CX78" s="32"/>
      <c r="CY78" s="32"/>
      <c r="CZ78" s="33"/>
      <c r="DA78" s="32"/>
      <c r="DB78" s="32"/>
      <c r="DC78" s="32"/>
      <c r="DD78" s="32"/>
      <c r="DE78" s="32"/>
      <c r="DF78" s="32"/>
      <c r="DG78" s="32"/>
      <c r="DH78" s="32"/>
      <c r="DI78" s="32"/>
      <c r="DJ78" s="32"/>
      <c r="DK78" s="33"/>
      <c r="DL78" s="32"/>
      <c r="DM78" s="32"/>
      <c r="DN78" s="32"/>
      <c r="DO78" s="32"/>
      <c r="DP78" s="32"/>
      <c r="DQ78" s="32"/>
      <c r="DR78" s="32"/>
      <c r="DS78" s="32"/>
      <c r="DT78" s="32"/>
      <c r="DU78" s="32"/>
      <c r="DV78" s="33"/>
      <c r="DW78" s="32"/>
      <c r="DX78" s="32"/>
      <c r="DY78" s="32"/>
      <c r="DZ78" s="32"/>
      <c r="EA78" s="32"/>
      <c r="EB78" s="32"/>
      <c r="EC78" s="32"/>
      <c r="ED78" s="32"/>
      <c r="EE78" s="32"/>
      <c r="EF78" s="32"/>
      <c r="EG78" s="33"/>
      <c r="EH78" s="32"/>
      <c r="EI78" s="32"/>
      <c r="EJ78" s="32"/>
      <c r="EK78" s="32"/>
      <c r="EL78" s="32"/>
      <c r="EM78" s="32"/>
      <c r="EN78" s="32"/>
      <c r="EO78" s="32"/>
      <c r="EP78" s="32"/>
      <c r="EQ78" s="32"/>
      <c r="ER78" s="33"/>
      <c r="ES78" s="32"/>
      <c r="ET78" s="32"/>
      <c r="EU78" s="32"/>
      <c r="EV78" s="32"/>
      <c r="EW78" s="32"/>
      <c r="EX78" s="32"/>
      <c r="EY78" s="32"/>
      <c r="EZ78" s="32"/>
      <c r="FA78" s="32"/>
      <c r="FB78" s="32"/>
      <c r="FC78" s="33"/>
      <c r="FD78" s="32"/>
      <c r="FE78" s="32"/>
      <c r="FF78" s="32"/>
      <c r="FG78" s="32"/>
      <c r="FH78" s="32"/>
      <c r="FI78" s="32"/>
      <c r="FJ78" s="32"/>
      <c r="FK78" s="32"/>
      <c r="FL78" s="32"/>
      <c r="FM78" s="32"/>
      <c r="FN78" s="33"/>
      <c r="FO78" s="32"/>
      <c r="FP78" s="32"/>
      <c r="FQ78" s="32"/>
      <c r="FR78" s="32"/>
      <c r="FS78" s="32"/>
      <c r="FT78" s="32"/>
      <c r="FU78" s="32"/>
      <c r="FV78" s="32"/>
      <c r="FW78" s="32"/>
      <c r="FX78" s="32"/>
      <c r="FY78" s="33"/>
      <c r="FZ78" s="32"/>
      <c r="GA78" s="32"/>
      <c r="GB78" s="32"/>
      <c r="GC78" s="32"/>
      <c r="GD78" s="32"/>
      <c r="GE78" s="32"/>
      <c r="GF78" s="32"/>
      <c r="GG78" s="32"/>
      <c r="GH78" s="32"/>
      <c r="GI78" s="32"/>
      <c r="GJ78" s="33"/>
      <c r="GK78" s="32"/>
      <c r="GL78" s="32"/>
      <c r="GM78" s="32"/>
      <c r="GN78" s="32"/>
      <c r="GO78" s="32"/>
      <c r="GP78" s="32"/>
      <c r="GQ78" s="32"/>
      <c r="GR78" s="32"/>
      <c r="GS78" s="32"/>
      <c r="GT78" s="32"/>
      <c r="GU78" s="33"/>
      <c r="GV78" s="32"/>
      <c r="GW78" s="32"/>
      <c r="GX78" s="32"/>
      <c r="GY78" s="32"/>
      <c r="GZ78" s="32"/>
      <c r="HA78" s="32"/>
      <c r="HB78" s="32"/>
      <c r="HC78" s="32"/>
      <c r="HD78" s="32"/>
      <c r="HE78" s="32"/>
      <c r="HF78" s="33"/>
      <c r="HG78" s="32"/>
      <c r="HH78" s="32"/>
      <c r="HI78" s="32"/>
      <c r="HJ78" s="32"/>
      <c r="HK78" s="32"/>
      <c r="HL78" s="32"/>
      <c r="HM78" s="32"/>
      <c r="HN78" s="32"/>
      <c r="HO78" s="32"/>
      <c r="HP78" s="32"/>
      <c r="HQ78" s="33"/>
      <c r="HR78" s="32"/>
      <c r="HS78" s="32"/>
      <c r="HT78" s="32"/>
      <c r="HU78" s="32"/>
      <c r="HV78" s="32"/>
      <c r="HW78" s="32"/>
      <c r="HX78" s="32"/>
      <c r="HY78" s="32"/>
      <c r="HZ78" s="32"/>
      <c r="IA78" s="32"/>
      <c r="IB78" s="33"/>
      <c r="IC78" s="32"/>
      <c r="ID78" s="32"/>
      <c r="IE78" s="32"/>
      <c r="IF78" s="32"/>
      <c r="IG78" s="32"/>
      <c r="IH78" s="32"/>
      <c r="II78" s="32"/>
      <c r="IJ78" s="32"/>
      <c r="IK78" s="32"/>
      <c r="IL78" s="32"/>
      <c r="IM78" s="33"/>
      <c r="IN78" s="32"/>
      <c r="IO78" s="32"/>
      <c r="IP78" s="32"/>
      <c r="IQ78" s="32"/>
      <c r="IR78" s="32"/>
      <c r="IS78" s="32"/>
      <c r="IT78" s="32"/>
    </row>
    <row r="79" spans="1:254" s="3" customFormat="1" ht="20.100000000000001" customHeight="1">
      <c r="A79" s="22">
        <v>69</v>
      </c>
      <c r="B79" s="7" t="s">
        <v>750</v>
      </c>
      <c r="C79" s="7" t="s">
        <v>751</v>
      </c>
      <c r="D79" s="7">
        <f t="shared" si="2"/>
        <v>9079</v>
      </c>
      <c r="E79" s="12">
        <v>390000228787</v>
      </c>
      <c r="F79" s="12">
        <v>5988</v>
      </c>
      <c r="G79" s="26" t="s">
        <v>11</v>
      </c>
      <c r="H79" s="18"/>
      <c r="I79" s="18" t="s">
        <v>11</v>
      </c>
      <c r="J79" s="12" t="s">
        <v>752</v>
      </c>
      <c r="K79" s="31">
        <v>12170</v>
      </c>
      <c r="L79" s="30" t="s">
        <v>749</v>
      </c>
      <c r="M79" s="32"/>
      <c r="N79" s="32"/>
      <c r="O79" s="32"/>
      <c r="P79" s="33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3"/>
      <c r="AB79" s="32"/>
      <c r="AC79" s="32"/>
      <c r="AD79" s="32"/>
      <c r="AE79" s="32"/>
      <c r="AF79" s="32"/>
      <c r="AG79" s="32"/>
      <c r="AH79" s="32"/>
      <c r="AI79" s="32"/>
      <c r="AJ79" s="32"/>
      <c r="AK79" s="32"/>
      <c r="AL79" s="33"/>
      <c r="AM79" s="32"/>
      <c r="AN79" s="32"/>
      <c r="AO79" s="32"/>
      <c r="AP79" s="32"/>
      <c r="AQ79" s="32"/>
      <c r="AR79" s="32"/>
      <c r="AS79" s="32"/>
      <c r="AT79" s="32"/>
      <c r="AU79" s="32"/>
      <c r="AV79" s="32"/>
      <c r="AW79" s="33"/>
      <c r="AX79" s="32"/>
      <c r="AY79" s="32"/>
      <c r="AZ79" s="32"/>
      <c r="BA79" s="32"/>
      <c r="BB79" s="32"/>
      <c r="BC79" s="32"/>
      <c r="BD79" s="32"/>
      <c r="BE79" s="32"/>
      <c r="BF79" s="32"/>
      <c r="BG79" s="32"/>
      <c r="BH79" s="33"/>
      <c r="BI79" s="32"/>
      <c r="BJ79" s="32"/>
      <c r="BK79" s="32"/>
      <c r="BL79" s="32"/>
      <c r="BM79" s="32"/>
      <c r="BN79" s="32"/>
      <c r="BO79" s="32"/>
      <c r="BP79" s="32"/>
      <c r="BQ79" s="32"/>
      <c r="BR79" s="32"/>
      <c r="BS79" s="33"/>
      <c r="BT79" s="32"/>
      <c r="BU79" s="32"/>
      <c r="BV79" s="32"/>
      <c r="BW79" s="32"/>
      <c r="BX79" s="32"/>
      <c r="BY79" s="32"/>
      <c r="BZ79" s="32"/>
      <c r="CA79" s="32"/>
      <c r="CB79" s="32"/>
      <c r="CC79" s="32"/>
      <c r="CD79" s="33"/>
      <c r="CE79" s="32"/>
      <c r="CF79" s="32"/>
      <c r="CG79" s="32"/>
      <c r="CH79" s="32"/>
      <c r="CI79" s="32"/>
      <c r="CJ79" s="32"/>
      <c r="CK79" s="32"/>
      <c r="CL79" s="32"/>
      <c r="CM79" s="32"/>
      <c r="CN79" s="32"/>
      <c r="CO79" s="33"/>
      <c r="CP79" s="32"/>
      <c r="CQ79" s="32"/>
      <c r="CR79" s="32"/>
      <c r="CS79" s="32"/>
      <c r="CT79" s="32"/>
      <c r="CU79" s="32"/>
      <c r="CV79" s="32"/>
      <c r="CW79" s="32"/>
      <c r="CX79" s="32"/>
      <c r="CY79" s="32"/>
      <c r="CZ79" s="33"/>
      <c r="DA79" s="32"/>
      <c r="DB79" s="32"/>
      <c r="DC79" s="32"/>
      <c r="DD79" s="32"/>
      <c r="DE79" s="32"/>
      <c r="DF79" s="32"/>
      <c r="DG79" s="32"/>
      <c r="DH79" s="32"/>
      <c r="DI79" s="32"/>
      <c r="DJ79" s="32"/>
      <c r="DK79" s="33"/>
      <c r="DL79" s="32"/>
      <c r="DM79" s="32"/>
      <c r="DN79" s="32"/>
      <c r="DO79" s="32"/>
      <c r="DP79" s="32"/>
      <c r="DQ79" s="32"/>
      <c r="DR79" s="32"/>
      <c r="DS79" s="32"/>
      <c r="DT79" s="32"/>
      <c r="DU79" s="32"/>
      <c r="DV79" s="33"/>
      <c r="DW79" s="32"/>
      <c r="DX79" s="32"/>
      <c r="DY79" s="32"/>
      <c r="DZ79" s="32"/>
      <c r="EA79" s="32"/>
      <c r="EB79" s="32"/>
      <c r="EC79" s="32"/>
      <c r="ED79" s="32"/>
      <c r="EE79" s="32"/>
      <c r="EF79" s="32"/>
      <c r="EG79" s="33"/>
      <c r="EH79" s="32"/>
      <c r="EI79" s="32"/>
      <c r="EJ79" s="32"/>
      <c r="EK79" s="32"/>
      <c r="EL79" s="32"/>
      <c r="EM79" s="32"/>
      <c r="EN79" s="32"/>
      <c r="EO79" s="32"/>
      <c r="EP79" s="32"/>
      <c r="EQ79" s="32"/>
      <c r="ER79" s="33"/>
      <c r="ES79" s="32"/>
      <c r="ET79" s="32"/>
      <c r="EU79" s="32"/>
      <c r="EV79" s="32"/>
      <c r="EW79" s="32"/>
      <c r="EX79" s="32"/>
      <c r="EY79" s="32"/>
      <c r="EZ79" s="32"/>
      <c r="FA79" s="32"/>
      <c r="FB79" s="32"/>
      <c r="FC79" s="33"/>
      <c r="FD79" s="32"/>
      <c r="FE79" s="32"/>
      <c r="FF79" s="32"/>
      <c r="FG79" s="32"/>
      <c r="FH79" s="32"/>
      <c r="FI79" s="32"/>
      <c r="FJ79" s="32"/>
      <c r="FK79" s="32"/>
      <c r="FL79" s="32"/>
      <c r="FM79" s="32"/>
      <c r="FN79" s="33"/>
      <c r="FO79" s="32"/>
      <c r="FP79" s="32"/>
      <c r="FQ79" s="32"/>
      <c r="FR79" s="32"/>
      <c r="FS79" s="32"/>
      <c r="FT79" s="32"/>
      <c r="FU79" s="32"/>
      <c r="FV79" s="32"/>
      <c r="FW79" s="32"/>
      <c r="FX79" s="32"/>
      <c r="FY79" s="33"/>
      <c r="FZ79" s="32"/>
      <c r="GA79" s="32"/>
      <c r="GB79" s="32"/>
      <c r="GC79" s="32"/>
      <c r="GD79" s="32"/>
      <c r="GE79" s="32"/>
      <c r="GF79" s="32"/>
      <c r="GG79" s="32"/>
      <c r="GH79" s="32"/>
      <c r="GI79" s="32"/>
      <c r="GJ79" s="33"/>
      <c r="GK79" s="32"/>
      <c r="GL79" s="32"/>
      <c r="GM79" s="32"/>
      <c r="GN79" s="32"/>
      <c r="GO79" s="32"/>
      <c r="GP79" s="32"/>
      <c r="GQ79" s="32"/>
      <c r="GR79" s="32"/>
      <c r="GS79" s="32"/>
      <c r="GT79" s="32"/>
      <c r="GU79" s="33"/>
      <c r="GV79" s="32"/>
      <c r="GW79" s="32"/>
      <c r="GX79" s="32"/>
      <c r="GY79" s="32"/>
      <c r="GZ79" s="32"/>
      <c r="HA79" s="32"/>
      <c r="HB79" s="32"/>
      <c r="HC79" s="32"/>
      <c r="HD79" s="32"/>
      <c r="HE79" s="32"/>
      <c r="HF79" s="33"/>
      <c r="HG79" s="32"/>
      <c r="HH79" s="32"/>
      <c r="HI79" s="32"/>
      <c r="HJ79" s="32"/>
      <c r="HK79" s="32"/>
      <c r="HL79" s="32"/>
      <c r="HM79" s="32"/>
      <c r="HN79" s="32"/>
      <c r="HO79" s="32"/>
      <c r="HP79" s="32"/>
      <c r="HQ79" s="33"/>
      <c r="HR79" s="32"/>
      <c r="HS79" s="32"/>
      <c r="HT79" s="32"/>
      <c r="HU79" s="32"/>
      <c r="HV79" s="32"/>
      <c r="HW79" s="32"/>
      <c r="HX79" s="32"/>
      <c r="HY79" s="32"/>
      <c r="HZ79" s="32"/>
      <c r="IA79" s="32"/>
      <c r="IB79" s="33"/>
      <c r="IC79" s="32"/>
      <c r="ID79" s="32"/>
      <c r="IE79" s="32"/>
      <c r="IF79" s="32"/>
      <c r="IG79" s="32"/>
      <c r="IH79" s="32"/>
      <c r="II79" s="32"/>
      <c r="IJ79" s="32"/>
      <c r="IK79" s="32"/>
      <c r="IL79" s="32"/>
      <c r="IM79" s="33"/>
      <c r="IN79" s="32"/>
      <c r="IO79" s="32"/>
      <c r="IP79" s="32"/>
      <c r="IQ79" s="32"/>
      <c r="IR79" s="32"/>
      <c r="IS79" s="32"/>
      <c r="IT79" s="32"/>
    </row>
    <row r="80" spans="1:254" s="3" customFormat="1" ht="20.100000000000001" customHeight="1">
      <c r="A80" s="22">
        <v>70</v>
      </c>
      <c r="B80" s="7" t="s">
        <v>1140</v>
      </c>
      <c r="C80" s="7" t="s">
        <v>236</v>
      </c>
      <c r="D80" s="7">
        <f>ROUND((G80+K80)/2,0)</f>
        <v>8097</v>
      </c>
      <c r="E80" s="12">
        <v>1514</v>
      </c>
      <c r="F80" s="26" t="s">
        <v>11</v>
      </c>
      <c r="G80" s="12">
        <v>5200</v>
      </c>
      <c r="H80" s="18" t="s">
        <v>11</v>
      </c>
      <c r="I80" s="12" t="s">
        <v>11</v>
      </c>
      <c r="J80" s="7" t="s">
        <v>19</v>
      </c>
      <c r="K80" s="12">
        <v>10993</v>
      </c>
      <c r="L80" s="30" t="s">
        <v>275</v>
      </c>
      <c r="M80" s="32"/>
      <c r="N80" s="32"/>
      <c r="O80" s="33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3"/>
      <c r="AA80" s="32"/>
      <c r="AB80" s="32"/>
      <c r="AC80" s="32"/>
      <c r="AD80" s="32"/>
      <c r="AE80" s="32"/>
      <c r="AF80" s="32"/>
      <c r="AG80" s="32"/>
      <c r="AH80" s="32"/>
      <c r="AI80" s="32"/>
      <c r="AJ80" s="32"/>
      <c r="AK80" s="33"/>
      <c r="AL80" s="32"/>
      <c r="AM80" s="32"/>
      <c r="AN80" s="32"/>
      <c r="AO80" s="32"/>
      <c r="AP80" s="32"/>
      <c r="AQ80" s="32"/>
      <c r="AR80" s="32"/>
      <c r="AS80" s="32"/>
      <c r="AT80" s="32"/>
      <c r="AU80" s="32"/>
      <c r="AV80" s="33"/>
      <c r="AW80" s="32"/>
      <c r="AX80" s="32"/>
      <c r="AY80" s="32"/>
      <c r="AZ80" s="32"/>
      <c r="BA80" s="32"/>
      <c r="BB80" s="32"/>
      <c r="BC80" s="32"/>
      <c r="BD80" s="32"/>
      <c r="BE80" s="32"/>
      <c r="BF80" s="32"/>
      <c r="BG80" s="33"/>
      <c r="BH80" s="32"/>
      <c r="BI80" s="32"/>
      <c r="BJ80" s="32"/>
      <c r="BK80" s="32"/>
      <c r="BL80" s="32"/>
      <c r="BM80" s="32"/>
      <c r="BN80" s="32"/>
      <c r="BO80" s="32"/>
      <c r="BP80" s="32"/>
      <c r="BQ80" s="32"/>
      <c r="BR80" s="33"/>
      <c r="BS80" s="32"/>
      <c r="BT80" s="32"/>
      <c r="BU80" s="32"/>
      <c r="BV80" s="32"/>
      <c r="BW80" s="32"/>
      <c r="BX80" s="32"/>
      <c r="BY80" s="32"/>
      <c r="BZ80" s="32"/>
      <c r="CA80" s="32"/>
      <c r="CB80" s="32"/>
      <c r="CC80" s="33"/>
      <c r="CD80" s="32"/>
      <c r="CE80" s="32"/>
      <c r="CF80" s="32"/>
      <c r="CG80" s="32"/>
      <c r="CH80" s="32"/>
      <c r="CI80" s="32"/>
      <c r="CJ80" s="32"/>
      <c r="CK80" s="32"/>
      <c r="CL80" s="32"/>
      <c r="CM80" s="32"/>
      <c r="CN80" s="33"/>
      <c r="CO80" s="32"/>
      <c r="CP80" s="32"/>
      <c r="CQ80" s="32"/>
      <c r="CR80" s="32"/>
      <c r="CS80" s="32"/>
      <c r="CT80" s="32"/>
      <c r="CU80" s="32"/>
      <c r="CV80" s="32"/>
      <c r="CW80" s="32"/>
      <c r="CX80" s="32"/>
      <c r="CY80" s="33"/>
      <c r="CZ80" s="32"/>
      <c r="DA80" s="32"/>
      <c r="DB80" s="32"/>
      <c r="DC80" s="32"/>
      <c r="DD80" s="32"/>
      <c r="DE80" s="32"/>
      <c r="DF80" s="32"/>
      <c r="DG80" s="32"/>
      <c r="DH80" s="32"/>
      <c r="DI80" s="32"/>
      <c r="DJ80" s="33"/>
      <c r="DK80" s="32"/>
      <c r="DL80" s="32"/>
      <c r="DM80" s="32"/>
      <c r="DN80" s="32"/>
      <c r="DO80" s="32"/>
      <c r="DP80" s="32"/>
      <c r="DQ80" s="32"/>
      <c r="DR80" s="32"/>
      <c r="DS80" s="32"/>
      <c r="DT80" s="32"/>
      <c r="DU80" s="33"/>
      <c r="DV80" s="32"/>
      <c r="DW80" s="32"/>
      <c r="DX80" s="32"/>
      <c r="DY80" s="32"/>
      <c r="DZ80" s="32"/>
      <c r="EA80" s="32"/>
      <c r="EB80" s="32"/>
      <c r="EC80" s="32"/>
      <c r="ED80" s="32"/>
      <c r="EE80" s="32"/>
      <c r="EF80" s="33"/>
      <c r="EG80" s="32"/>
      <c r="EH80" s="32"/>
      <c r="EI80" s="32"/>
      <c r="EJ80" s="32"/>
      <c r="EK80" s="32"/>
      <c r="EL80" s="32"/>
      <c r="EM80" s="32"/>
      <c r="EN80" s="32"/>
      <c r="EO80" s="32"/>
      <c r="EP80" s="32"/>
      <c r="EQ80" s="33"/>
      <c r="ER80" s="32"/>
      <c r="ES80" s="32"/>
      <c r="ET80" s="32"/>
      <c r="EU80" s="32"/>
      <c r="EV80" s="32"/>
      <c r="EW80" s="32"/>
      <c r="EX80" s="32"/>
      <c r="EY80" s="32"/>
      <c r="EZ80" s="32"/>
      <c r="FA80" s="32"/>
      <c r="FB80" s="33"/>
      <c r="FC80" s="32"/>
      <c r="FD80" s="32"/>
      <c r="FE80" s="32"/>
      <c r="FF80" s="32"/>
      <c r="FG80" s="32"/>
      <c r="FH80" s="32"/>
      <c r="FI80" s="32"/>
      <c r="FJ80" s="32"/>
      <c r="FK80" s="32"/>
      <c r="FL80" s="32"/>
      <c r="FM80" s="33"/>
      <c r="FN80" s="32"/>
      <c r="FO80" s="32"/>
      <c r="FP80" s="32"/>
      <c r="FQ80" s="32"/>
      <c r="FR80" s="32"/>
      <c r="FS80" s="32"/>
      <c r="FT80" s="32"/>
      <c r="FU80" s="32"/>
      <c r="FV80" s="32"/>
      <c r="FW80" s="32"/>
      <c r="FX80" s="33"/>
      <c r="FY80" s="32"/>
      <c r="FZ80" s="32"/>
      <c r="GA80" s="32"/>
      <c r="GB80" s="32"/>
      <c r="GC80" s="32"/>
      <c r="GD80" s="32"/>
      <c r="GE80" s="32"/>
      <c r="GF80" s="32"/>
      <c r="GG80" s="32"/>
      <c r="GH80" s="32"/>
      <c r="GI80" s="33"/>
      <c r="GJ80" s="32"/>
      <c r="GK80" s="32"/>
      <c r="GL80" s="32"/>
      <c r="GM80" s="32"/>
      <c r="GN80" s="32"/>
      <c r="GO80" s="32"/>
      <c r="GP80" s="32"/>
      <c r="GQ80" s="32"/>
      <c r="GR80" s="32"/>
      <c r="GS80" s="32"/>
      <c r="GT80" s="33"/>
      <c r="GU80" s="32"/>
      <c r="GV80" s="32"/>
      <c r="GW80" s="32"/>
      <c r="GX80" s="32"/>
      <c r="GY80" s="32"/>
      <c r="GZ80" s="32"/>
      <c r="HA80" s="32"/>
      <c r="HB80" s="32"/>
      <c r="HC80" s="32"/>
      <c r="HD80" s="32"/>
      <c r="HE80" s="33"/>
      <c r="HF80" s="32"/>
      <c r="HG80" s="32"/>
      <c r="HH80" s="32"/>
      <c r="HI80" s="32"/>
      <c r="HJ80" s="32"/>
      <c r="HK80" s="32"/>
      <c r="HL80" s="32"/>
      <c r="HM80" s="32"/>
      <c r="HN80" s="32"/>
      <c r="HO80" s="32"/>
      <c r="HP80" s="33"/>
      <c r="HQ80" s="32"/>
      <c r="HR80" s="32"/>
      <c r="HS80" s="32"/>
      <c r="HT80" s="32"/>
      <c r="HU80" s="32"/>
      <c r="HV80" s="32"/>
      <c r="HW80" s="32"/>
      <c r="HX80" s="32"/>
      <c r="HY80" s="32"/>
      <c r="HZ80" s="32"/>
      <c r="IA80" s="33"/>
      <c r="IB80" s="32"/>
      <c r="IC80" s="32"/>
      <c r="ID80" s="32"/>
      <c r="IE80" s="32"/>
      <c r="IF80" s="32"/>
      <c r="IG80" s="32"/>
      <c r="IH80" s="32"/>
      <c r="II80" s="32"/>
      <c r="IJ80" s="32"/>
      <c r="IK80" s="32"/>
      <c r="IL80" s="33"/>
      <c r="IM80" s="32"/>
      <c r="IN80" s="32"/>
      <c r="IO80" s="32"/>
      <c r="IP80" s="32"/>
      <c r="IQ80" s="32"/>
      <c r="IR80" s="32"/>
      <c r="IS80" s="32"/>
    </row>
    <row r="81" spans="1:255" s="3" customFormat="1" ht="20.100000000000001" customHeight="1">
      <c r="A81" s="22">
        <v>71</v>
      </c>
      <c r="B81" s="7" t="s">
        <v>1141</v>
      </c>
      <c r="C81" s="7" t="s">
        <v>563</v>
      </c>
      <c r="D81" s="7">
        <f>ROUND((G81+K81)/2,0)</f>
        <v>7613</v>
      </c>
      <c r="E81" s="12" t="s">
        <v>572</v>
      </c>
      <c r="F81" s="26" t="s">
        <v>11</v>
      </c>
      <c r="G81" s="12">
        <v>5169</v>
      </c>
      <c r="H81" s="18">
        <v>3.8</v>
      </c>
      <c r="I81" s="12" t="s">
        <v>11</v>
      </c>
      <c r="J81" s="7" t="s">
        <v>17</v>
      </c>
      <c r="K81" s="31">
        <v>10056</v>
      </c>
      <c r="L81" s="30" t="s">
        <v>278</v>
      </c>
      <c r="M81" s="32"/>
      <c r="N81" s="32"/>
      <c r="O81" s="33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3"/>
      <c r="AA81" s="32"/>
      <c r="AB81" s="32"/>
      <c r="AC81" s="32"/>
      <c r="AD81" s="32"/>
      <c r="AE81" s="32"/>
      <c r="AF81" s="32"/>
      <c r="AG81" s="32"/>
      <c r="AH81" s="32"/>
      <c r="AI81" s="32"/>
      <c r="AJ81" s="32"/>
      <c r="AK81" s="33"/>
      <c r="AL81" s="32"/>
      <c r="AM81" s="32"/>
      <c r="AN81" s="32"/>
      <c r="AO81" s="32"/>
      <c r="AP81" s="32"/>
      <c r="AQ81" s="32"/>
      <c r="AR81" s="32"/>
      <c r="AS81" s="32"/>
      <c r="AT81" s="32"/>
      <c r="AU81" s="32"/>
      <c r="AV81" s="33"/>
      <c r="AW81" s="32"/>
      <c r="AX81" s="32"/>
      <c r="AY81" s="32"/>
      <c r="AZ81" s="32"/>
      <c r="BA81" s="32"/>
      <c r="BB81" s="32"/>
      <c r="BC81" s="32"/>
      <c r="BD81" s="32"/>
      <c r="BE81" s="32"/>
      <c r="BF81" s="32"/>
      <c r="BG81" s="33"/>
      <c r="BH81" s="32"/>
      <c r="BI81" s="32"/>
      <c r="BJ81" s="32"/>
      <c r="BK81" s="32"/>
      <c r="BL81" s="32"/>
      <c r="BM81" s="32"/>
      <c r="BN81" s="32"/>
      <c r="BO81" s="32"/>
      <c r="BP81" s="32"/>
      <c r="BQ81" s="32"/>
      <c r="BR81" s="33"/>
      <c r="BS81" s="32"/>
      <c r="BT81" s="32"/>
      <c r="BU81" s="32"/>
      <c r="BV81" s="32"/>
      <c r="BW81" s="32"/>
      <c r="BX81" s="32"/>
      <c r="BY81" s="32"/>
      <c r="BZ81" s="32"/>
      <c r="CA81" s="32"/>
      <c r="CB81" s="32"/>
      <c r="CC81" s="33"/>
      <c r="CD81" s="32"/>
      <c r="CE81" s="32"/>
      <c r="CF81" s="32"/>
      <c r="CG81" s="32"/>
      <c r="CH81" s="32"/>
      <c r="CI81" s="32"/>
      <c r="CJ81" s="32"/>
      <c r="CK81" s="32"/>
      <c r="CL81" s="32"/>
      <c r="CM81" s="32"/>
      <c r="CN81" s="33"/>
      <c r="CO81" s="32"/>
      <c r="CP81" s="32"/>
      <c r="CQ81" s="32"/>
      <c r="CR81" s="32"/>
      <c r="CS81" s="32"/>
      <c r="CT81" s="32"/>
      <c r="CU81" s="32"/>
      <c r="CV81" s="32"/>
      <c r="CW81" s="32"/>
      <c r="CX81" s="32"/>
      <c r="CY81" s="33"/>
      <c r="CZ81" s="32"/>
      <c r="DA81" s="32"/>
      <c r="DB81" s="32"/>
      <c r="DC81" s="32"/>
      <c r="DD81" s="32"/>
      <c r="DE81" s="32"/>
      <c r="DF81" s="32"/>
      <c r="DG81" s="32"/>
      <c r="DH81" s="32"/>
      <c r="DI81" s="32"/>
      <c r="DJ81" s="33"/>
      <c r="DK81" s="32"/>
      <c r="DL81" s="32"/>
      <c r="DM81" s="32"/>
      <c r="DN81" s="32"/>
      <c r="DO81" s="32"/>
      <c r="DP81" s="32"/>
      <c r="DQ81" s="32"/>
      <c r="DR81" s="32"/>
      <c r="DS81" s="32"/>
      <c r="DT81" s="32"/>
      <c r="DU81" s="33"/>
      <c r="DV81" s="32"/>
      <c r="DW81" s="32"/>
      <c r="DX81" s="32"/>
      <c r="DY81" s="32"/>
      <c r="DZ81" s="32"/>
      <c r="EA81" s="32"/>
      <c r="EB81" s="32"/>
      <c r="EC81" s="32"/>
      <c r="ED81" s="32"/>
      <c r="EE81" s="32"/>
      <c r="EF81" s="33"/>
      <c r="EG81" s="32"/>
      <c r="EH81" s="32"/>
      <c r="EI81" s="32"/>
      <c r="EJ81" s="32"/>
      <c r="EK81" s="32"/>
      <c r="EL81" s="32"/>
      <c r="EM81" s="32"/>
      <c r="EN81" s="32"/>
      <c r="EO81" s="32"/>
      <c r="EP81" s="32"/>
      <c r="EQ81" s="33"/>
      <c r="ER81" s="32"/>
      <c r="ES81" s="32"/>
      <c r="ET81" s="32"/>
      <c r="EU81" s="32"/>
      <c r="EV81" s="32"/>
      <c r="EW81" s="32"/>
      <c r="EX81" s="32"/>
      <c r="EY81" s="32"/>
      <c r="EZ81" s="32"/>
      <c r="FA81" s="32"/>
      <c r="FB81" s="33"/>
      <c r="FC81" s="32"/>
      <c r="FD81" s="32"/>
      <c r="FE81" s="32"/>
      <c r="FF81" s="32"/>
      <c r="FG81" s="32"/>
      <c r="FH81" s="32"/>
      <c r="FI81" s="32"/>
      <c r="FJ81" s="32"/>
      <c r="FK81" s="32"/>
      <c r="FL81" s="32"/>
      <c r="FM81" s="33"/>
      <c r="FN81" s="32"/>
      <c r="FO81" s="32"/>
      <c r="FP81" s="32"/>
      <c r="FQ81" s="32"/>
      <c r="FR81" s="32"/>
      <c r="FS81" s="32"/>
      <c r="FT81" s="32"/>
      <c r="FU81" s="32"/>
      <c r="FV81" s="32"/>
      <c r="FW81" s="32"/>
      <c r="FX81" s="33"/>
      <c r="FY81" s="32"/>
      <c r="FZ81" s="32"/>
      <c r="GA81" s="32"/>
      <c r="GB81" s="32"/>
      <c r="GC81" s="32"/>
      <c r="GD81" s="32"/>
      <c r="GE81" s="32"/>
      <c r="GF81" s="32"/>
      <c r="GG81" s="32"/>
      <c r="GH81" s="32"/>
      <c r="GI81" s="33"/>
      <c r="GJ81" s="32"/>
      <c r="GK81" s="32"/>
      <c r="GL81" s="32"/>
      <c r="GM81" s="32"/>
      <c r="GN81" s="32"/>
      <c r="GO81" s="32"/>
      <c r="GP81" s="32"/>
      <c r="GQ81" s="32"/>
      <c r="GR81" s="32"/>
      <c r="GS81" s="32"/>
      <c r="GT81" s="33"/>
      <c r="GU81" s="32"/>
      <c r="GV81" s="32"/>
      <c r="GW81" s="32"/>
      <c r="GX81" s="32"/>
      <c r="GY81" s="32"/>
      <c r="GZ81" s="32"/>
      <c r="HA81" s="32"/>
      <c r="HB81" s="32"/>
      <c r="HC81" s="32"/>
      <c r="HD81" s="32"/>
      <c r="HE81" s="33"/>
      <c r="HF81" s="32"/>
      <c r="HG81" s="32"/>
      <c r="HH81" s="32"/>
      <c r="HI81" s="32"/>
      <c r="HJ81" s="32"/>
      <c r="HK81" s="32"/>
      <c r="HL81" s="32"/>
      <c r="HM81" s="32"/>
      <c r="HN81" s="32"/>
      <c r="HO81" s="32"/>
      <c r="HP81" s="33"/>
      <c r="HQ81" s="32"/>
      <c r="HR81" s="32"/>
      <c r="HS81" s="32"/>
      <c r="HT81" s="32"/>
      <c r="HU81" s="32"/>
      <c r="HV81" s="32"/>
      <c r="HW81" s="32"/>
      <c r="HX81" s="32"/>
      <c r="HY81" s="32"/>
      <c r="HZ81" s="32"/>
      <c r="IA81" s="33"/>
      <c r="IB81" s="32"/>
      <c r="IC81" s="32"/>
      <c r="ID81" s="32"/>
      <c r="IE81" s="32"/>
      <c r="IF81" s="32"/>
      <c r="IG81" s="32"/>
      <c r="IH81" s="32"/>
      <c r="II81" s="32"/>
      <c r="IJ81" s="32"/>
      <c r="IK81" s="32"/>
      <c r="IL81" s="33"/>
      <c r="IM81" s="32"/>
      <c r="IN81" s="32"/>
      <c r="IO81" s="32"/>
      <c r="IP81" s="32"/>
      <c r="IQ81" s="32"/>
      <c r="IR81" s="32"/>
      <c r="IS81" s="32"/>
    </row>
    <row r="82" spans="1:255" s="3" customFormat="1" ht="26.25" customHeight="1">
      <c r="A82" s="22">
        <v>72</v>
      </c>
      <c r="B82" s="7" t="s">
        <v>1142</v>
      </c>
      <c r="C82" s="7" t="s">
        <v>259</v>
      </c>
      <c r="D82" s="7">
        <f>ROUND((G82+K82)/2,0)</f>
        <v>10382</v>
      </c>
      <c r="E82" s="12">
        <v>1712</v>
      </c>
      <c r="F82" s="26" t="s">
        <v>11</v>
      </c>
      <c r="G82" s="12">
        <v>5168</v>
      </c>
      <c r="H82" s="18" t="s">
        <v>11</v>
      </c>
      <c r="I82" s="12"/>
      <c r="J82" s="7" t="s">
        <v>175</v>
      </c>
      <c r="K82" s="12">
        <v>15595</v>
      </c>
      <c r="L82" s="30" t="s">
        <v>278</v>
      </c>
      <c r="M82" s="32"/>
      <c r="N82" s="32"/>
      <c r="O82" s="33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3"/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3"/>
      <c r="AL82" s="32"/>
      <c r="AM82" s="32"/>
      <c r="AN82" s="32"/>
      <c r="AO82" s="32"/>
      <c r="AP82" s="32"/>
      <c r="AQ82" s="32"/>
      <c r="AR82" s="32"/>
      <c r="AS82" s="32"/>
      <c r="AT82" s="32"/>
      <c r="AU82" s="32"/>
      <c r="AV82" s="33"/>
      <c r="AW82" s="32"/>
      <c r="AX82" s="32"/>
      <c r="AY82" s="32"/>
      <c r="AZ82" s="32"/>
      <c r="BA82" s="32"/>
      <c r="BB82" s="32"/>
      <c r="BC82" s="32"/>
      <c r="BD82" s="32"/>
      <c r="BE82" s="32"/>
      <c r="BF82" s="32"/>
      <c r="BG82" s="33"/>
      <c r="BH82" s="32"/>
      <c r="BI82" s="32"/>
      <c r="BJ82" s="32"/>
      <c r="BK82" s="32"/>
      <c r="BL82" s="32"/>
      <c r="BM82" s="32"/>
      <c r="BN82" s="32"/>
      <c r="BO82" s="32"/>
      <c r="BP82" s="32"/>
      <c r="BQ82" s="32"/>
      <c r="BR82" s="33"/>
      <c r="BS82" s="32"/>
      <c r="BT82" s="32"/>
      <c r="BU82" s="32"/>
      <c r="BV82" s="32"/>
      <c r="BW82" s="32"/>
      <c r="BX82" s="32"/>
      <c r="BY82" s="32"/>
      <c r="BZ82" s="32"/>
      <c r="CA82" s="32"/>
      <c r="CB82" s="32"/>
      <c r="CC82" s="33"/>
      <c r="CD82" s="32"/>
      <c r="CE82" s="32"/>
      <c r="CF82" s="32"/>
      <c r="CG82" s="32"/>
      <c r="CH82" s="32"/>
      <c r="CI82" s="32"/>
      <c r="CJ82" s="32"/>
      <c r="CK82" s="32"/>
      <c r="CL82" s="32"/>
      <c r="CM82" s="32"/>
      <c r="CN82" s="33"/>
      <c r="CO82" s="32"/>
      <c r="CP82" s="32"/>
      <c r="CQ82" s="32"/>
      <c r="CR82" s="32"/>
      <c r="CS82" s="32"/>
      <c r="CT82" s="32"/>
      <c r="CU82" s="32"/>
      <c r="CV82" s="32"/>
      <c r="CW82" s="32"/>
      <c r="CX82" s="32"/>
      <c r="CY82" s="33"/>
      <c r="CZ82" s="32"/>
      <c r="DA82" s="32"/>
      <c r="DB82" s="32"/>
      <c r="DC82" s="32"/>
      <c r="DD82" s="32"/>
      <c r="DE82" s="32"/>
      <c r="DF82" s="32"/>
      <c r="DG82" s="32"/>
      <c r="DH82" s="32"/>
      <c r="DI82" s="32"/>
      <c r="DJ82" s="33"/>
      <c r="DK82" s="32"/>
      <c r="DL82" s="32"/>
      <c r="DM82" s="32"/>
      <c r="DN82" s="32"/>
      <c r="DO82" s="32"/>
      <c r="DP82" s="32"/>
      <c r="DQ82" s="32"/>
      <c r="DR82" s="32"/>
      <c r="DS82" s="32"/>
      <c r="DT82" s="32"/>
      <c r="DU82" s="33"/>
      <c r="DV82" s="32"/>
      <c r="DW82" s="32"/>
      <c r="DX82" s="32"/>
      <c r="DY82" s="32"/>
      <c r="DZ82" s="32"/>
      <c r="EA82" s="32"/>
      <c r="EB82" s="32"/>
      <c r="EC82" s="32"/>
      <c r="ED82" s="32"/>
      <c r="EE82" s="32"/>
      <c r="EF82" s="33"/>
      <c r="EG82" s="32"/>
      <c r="EH82" s="32"/>
      <c r="EI82" s="32"/>
      <c r="EJ82" s="32"/>
      <c r="EK82" s="32"/>
      <c r="EL82" s="32"/>
      <c r="EM82" s="32"/>
      <c r="EN82" s="32"/>
      <c r="EO82" s="32"/>
      <c r="EP82" s="32"/>
      <c r="EQ82" s="33"/>
      <c r="ER82" s="32"/>
      <c r="ES82" s="32"/>
      <c r="ET82" s="32"/>
      <c r="EU82" s="32"/>
      <c r="EV82" s="32"/>
      <c r="EW82" s="32"/>
      <c r="EX82" s="32"/>
      <c r="EY82" s="32"/>
      <c r="EZ82" s="32"/>
      <c r="FA82" s="32"/>
      <c r="FB82" s="33"/>
      <c r="FC82" s="32"/>
      <c r="FD82" s="32"/>
      <c r="FE82" s="32"/>
      <c r="FF82" s="32"/>
      <c r="FG82" s="32"/>
      <c r="FH82" s="32"/>
      <c r="FI82" s="32"/>
      <c r="FJ82" s="32"/>
      <c r="FK82" s="32"/>
      <c r="FL82" s="32"/>
      <c r="FM82" s="33"/>
      <c r="FN82" s="32"/>
      <c r="FO82" s="32"/>
      <c r="FP82" s="32"/>
      <c r="FQ82" s="32"/>
      <c r="FR82" s="32"/>
      <c r="FS82" s="32"/>
      <c r="FT82" s="32"/>
      <c r="FU82" s="32"/>
      <c r="FV82" s="32"/>
      <c r="FW82" s="32"/>
      <c r="FX82" s="33"/>
      <c r="FY82" s="32"/>
      <c r="FZ82" s="32"/>
      <c r="GA82" s="32"/>
      <c r="GB82" s="32"/>
      <c r="GC82" s="32"/>
      <c r="GD82" s="32"/>
      <c r="GE82" s="32"/>
      <c r="GF82" s="32"/>
      <c r="GG82" s="32"/>
      <c r="GH82" s="32"/>
      <c r="GI82" s="33"/>
      <c r="GJ82" s="32"/>
      <c r="GK82" s="32"/>
      <c r="GL82" s="32"/>
      <c r="GM82" s="32"/>
      <c r="GN82" s="32"/>
      <c r="GO82" s="32"/>
      <c r="GP82" s="32"/>
      <c r="GQ82" s="32"/>
      <c r="GR82" s="32"/>
      <c r="GS82" s="32"/>
      <c r="GT82" s="33"/>
      <c r="GU82" s="32"/>
      <c r="GV82" s="32"/>
      <c r="GW82" s="32"/>
      <c r="GX82" s="32"/>
      <c r="GY82" s="32"/>
      <c r="GZ82" s="32"/>
      <c r="HA82" s="32"/>
      <c r="HB82" s="32"/>
      <c r="HC82" s="32"/>
      <c r="HD82" s="32"/>
      <c r="HE82" s="33"/>
      <c r="HF82" s="32"/>
      <c r="HG82" s="32"/>
      <c r="HH82" s="32"/>
      <c r="HI82" s="32"/>
      <c r="HJ82" s="32"/>
      <c r="HK82" s="32"/>
      <c r="HL82" s="32"/>
      <c r="HM82" s="32"/>
      <c r="HN82" s="32"/>
      <c r="HO82" s="32"/>
      <c r="HP82" s="33"/>
      <c r="HQ82" s="32"/>
      <c r="HR82" s="32"/>
      <c r="HS82" s="32"/>
      <c r="HT82" s="32"/>
      <c r="HU82" s="32"/>
      <c r="HV82" s="32"/>
      <c r="HW82" s="32"/>
      <c r="HX82" s="32"/>
      <c r="HY82" s="32"/>
      <c r="HZ82" s="32"/>
      <c r="IA82" s="33"/>
      <c r="IB82" s="32"/>
      <c r="IC82" s="32"/>
      <c r="ID82" s="32"/>
      <c r="IE82" s="32"/>
      <c r="IF82" s="32"/>
      <c r="IG82" s="32"/>
      <c r="IH82" s="32"/>
      <c r="II82" s="32"/>
      <c r="IJ82" s="32"/>
      <c r="IK82" s="32"/>
      <c r="IL82" s="33"/>
      <c r="IM82" s="32"/>
      <c r="IN82" s="32"/>
      <c r="IO82" s="32"/>
      <c r="IP82" s="32"/>
      <c r="IQ82" s="32"/>
      <c r="IR82" s="32"/>
      <c r="IS82" s="32"/>
    </row>
    <row r="83" spans="1:255" s="3" customFormat="1" ht="26.25" customHeight="1">
      <c r="A83" s="22">
        <v>73</v>
      </c>
      <c r="B83" s="7" t="s">
        <v>1143</v>
      </c>
      <c r="C83" s="7" t="s">
        <v>659</v>
      </c>
      <c r="D83" s="7">
        <f>ROUND((G83+K83)/2,0)</f>
        <v>7055</v>
      </c>
      <c r="E83" s="12" t="s">
        <v>646</v>
      </c>
      <c r="F83" s="26" t="s">
        <v>11</v>
      </c>
      <c r="G83" s="12">
        <v>5120</v>
      </c>
      <c r="H83" s="24">
        <v>4.7</v>
      </c>
      <c r="I83" s="26" t="s">
        <v>11</v>
      </c>
      <c r="J83" s="7" t="s">
        <v>237</v>
      </c>
      <c r="K83" s="31">
        <v>8990</v>
      </c>
      <c r="L83" s="30" t="s">
        <v>275</v>
      </c>
      <c r="M83" s="32"/>
      <c r="N83" s="32"/>
      <c r="O83" s="33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3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3"/>
      <c r="AL83" s="32"/>
      <c r="AM83" s="32"/>
      <c r="AN83" s="32"/>
      <c r="AO83" s="32"/>
      <c r="AP83" s="32"/>
      <c r="AQ83" s="32"/>
      <c r="AR83" s="32"/>
      <c r="AS83" s="32"/>
      <c r="AT83" s="32"/>
      <c r="AU83" s="32"/>
      <c r="AV83" s="33"/>
      <c r="AW83" s="32"/>
      <c r="AX83" s="32"/>
      <c r="AY83" s="32"/>
      <c r="AZ83" s="32"/>
      <c r="BA83" s="32"/>
      <c r="BB83" s="32"/>
      <c r="BC83" s="32"/>
      <c r="BD83" s="32"/>
      <c r="BE83" s="32"/>
      <c r="BF83" s="32"/>
      <c r="BG83" s="33"/>
      <c r="BH83" s="32"/>
      <c r="BI83" s="32"/>
      <c r="BJ83" s="32"/>
      <c r="BK83" s="32"/>
      <c r="BL83" s="32"/>
      <c r="BM83" s="32"/>
      <c r="BN83" s="32"/>
      <c r="BO83" s="32"/>
      <c r="BP83" s="32"/>
      <c r="BQ83" s="32"/>
      <c r="BR83" s="33"/>
      <c r="BS83" s="32"/>
      <c r="BT83" s="32"/>
      <c r="BU83" s="32"/>
      <c r="BV83" s="32"/>
      <c r="BW83" s="32"/>
      <c r="BX83" s="32"/>
      <c r="BY83" s="32"/>
      <c r="BZ83" s="32"/>
      <c r="CA83" s="32"/>
      <c r="CB83" s="32"/>
      <c r="CC83" s="33"/>
      <c r="CD83" s="32"/>
      <c r="CE83" s="32"/>
      <c r="CF83" s="32"/>
      <c r="CG83" s="32"/>
      <c r="CH83" s="32"/>
      <c r="CI83" s="32"/>
      <c r="CJ83" s="32"/>
      <c r="CK83" s="32"/>
      <c r="CL83" s="32"/>
      <c r="CM83" s="32"/>
      <c r="CN83" s="33"/>
      <c r="CO83" s="32"/>
      <c r="CP83" s="32"/>
      <c r="CQ83" s="32"/>
      <c r="CR83" s="32"/>
      <c r="CS83" s="32"/>
      <c r="CT83" s="32"/>
      <c r="CU83" s="32"/>
      <c r="CV83" s="32"/>
      <c r="CW83" s="32"/>
      <c r="CX83" s="32"/>
      <c r="CY83" s="33"/>
      <c r="CZ83" s="32"/>
      <c r="DA83" s="32"/>
      <c r="DB83" s="32"/>
      <c r="DC83" s="32"/>
      <c r="DD83" s="32"/>
      <c r="DE83" s="32"/>
      <c r="DF83" s="32"/>
      <c r="DG83" s="32"/>
      <c r="DH83" s="32"/>
      <c r="DI83" s="32"/>
      <c r="DJ83" s="33"/>
      <c r="DK83" s="32"/>
      <c r="DL83" s="32"/>
      <c r="DM83" s="32"/>
      <c r="DN83" s="32"/>
      <c r="DO83" s="32"/>
      <c r="DP83" s="32"/>
      <c r="DQ83" s="32"/>
      <c r="DR83" s="32"/>
      <c r="DS83" s="32"/>
      <c r="DT83" s="32"/>
      <c r="DU83" s="33"/>
      <c r="DV83" s="32"/>
      <c r="DW83" s="32"/>
      <c r="DX83" s="32"/>
      <c r="DY83" s="32"/>
      <c r="DZ83" s="32"/>
      <c r="EA83" s="32"/>
      <c r="EB83" s="32"/>
      <c r="EC83" s="32"/>
      <c r="ED83" s="32"/>
      <c r="EE83" s="32"/>
      <c r="EF83" s="33"/>
      <c r="EG83" s="32"/>
      <c r="EH83" s="32"/>
      <c r="EI83" s="32"/>
      <c r="EJ83" s="32"/>
      <c r="EK83" s="32"/>
      <c r="EL83" s="32"/>
      <c r="EM83" s="32"/>
      <c r="EN83" s="32"/>
      <c r="EO83" s="32"/>
      <c r="EP83" s="32"/>
      <c r="EQ83" s="33"/>
      <c r="ER83" s="32"/>
      <c r="ES83" s="32"/>
      <c r="ET83" s="32"/>
      <c r="EU83" s="32"/>
      <c r="EV83" s="32"/>
      <c r="EW83" s="32"/>
      <c r="EX83" s="32"/>
      <c r="EY83" s="32"/>
      <c r="EZ83" s="32"/>
      <c r="FA83" s="32"/>
      <c r="FB83" s="33"/>
      <c r="FC83" s="32"/>
      <c r="FD83" s="32"/>
      <c r="FE83" s="32"/>
      <c r="FF83" s="32"/>
      <c r="FG83" s="32"/>
      <c r="FH83" s="32"/>
      <c r="FI83" s="32"/>
      <c r="FJ83" s="32"/>
      <c r="FK83" s="32"/>
      <c r="FL83" s="32"/>
      <c r="FM83" s="33"/>
      <c r="FN83" s="32"/>
      <c r="FO83" s="32"/>
      <c r="FP83" s="32"/>
      <c r="FQ83" s="32"/>
      <c r="FR83" s="32"/>
      <c r="FS83" s="32"/>
      <c r="FT83" s="32"/>
      <c r="FU83" s="32"/>
      <c r="FV83" s="32"/>
      <c r="FW83" s="32"/>
      <c r="FX83" s="33"/>
      <c r="FY83" s="32"/>
      <c r="FZ83" s="32"/>
      <c r="GA83" s="32"/>
      <c r="GB83" s="32"/>
      <c r="GC83" s="32"/>
      <c r="GD83" s="32"/>
      <c r="GE83" s="32"/>
      <c r="GF83" s="32"/>
      <c r="GG83" s="32"/>
      <c r="GH83" s="32"/>
      <c r="GI83" s="33"/>
      <c r="GJ83" s="32"/>
      <c r="GK83" s="32"/>
      <c r="GL83" s="32"/>
      <c r="GM83" s="32"/>
      <c r="GN83" s="32"/>
      <c r="GO83" s="32"/>
      <c r="GP83" s="32"/>
      <c r="GQ83" s="32"/>
      <c r="GR83" s="32"/>
      <c r="GS83" s="32"/>
      <c r="GT83" s="33"/>
      <c r="GU83" s="32"/>
      <c r="GV83" s="32"/>
      <c r="GW83" s="32"/>
      <c r="GX83" s="32"/>
      <c r="GY83" s="32"/>
      <c r="GZ83" s="32"/>
      <c r="HA83" s="32"/>
      <c r="HB83" s="32"/>
      <c r="HC83" s="32"/>
      <c r="HD83" s="32"/>
      <c r="HE83" s="33"/>
      <c r="HF83" s="32"/>
      <c r="HG83" s="32"/>
      <c r="HH83" s="32"/>
      <c r="HI83" s="32"/>
      <c r="HJ83" s="32"/>
      <c r="HK83" s="32"/>
      <c r="HL83" s="32"/>
      <c r="HM83" s="32"/>
      <c r="HN83" s="32"/>
      <c r="HO83" s="32"/>
      <c r="HP83" s="33"/>
      <c r="HQ83" s="32"/>
      <c r="HR83" s="32"/>
      <c r="HS83" s="32"/>
      <c r="HT83" s="32"/>
      <c r="HU83" s="32"/>
      <c r="HV83" s="32"/>
      <c r="HW83" s="32"/>
      <c r="HX83" s="32"/>
      <c r="HY83" s="32"/>
      <c r="HZ83" s="32"/>
      <c r="IA83" s="33"/>
      <c r="IB83" s="32"/>
      <c r="IC83" s="32"/>
      <c r="ID83" s="32"/>
      <c r="IE83" s="32"/>
      <c r="IF83" s="32"/>
      <c r="IG83" s="32"/>
      <c r="IH83" s="32"/>
      <c r="II83" s="32"/>
      <c r="IJ83" s="32"/>
      <c r="IK83" s="32"/>
      <c r="IL83" s="33"/>
      <c r="IM83" s="32"/>
      <c r="IN83" s="32"/>
      <c r="IO83" s="32"/>
      <c r="IP83" s="32"/>
      <c r="IQ83" s="32"/>
      <c r="IR83" s="32"/>
      <c r="IS83" s="32"/>
    </row>
    <row r="84" spans="1:255" s="3" customFormat="1" ht="26.25" customHeight="1">
      <c r="A84" s="22">
        <v>74</v>
      </c>
      <c r="B84" s="7" t="s">
        <v>1144</v>
      </c>
      <c r="C84" s="7" t="s">
        <v>238</v>
      </c>
      <c r="D84" s="7">
        <f>ROUND((G84+K84)/2,0)</f>
        <v>7039</v>
      </c>
      <c r="E84" s="12">
        <v>1688</v>
      </c>
      <c r="F84" s="26" t="s">
        <v>11</v>
      </c>
      <c r="G84" s="12">
        <v>5088</v>
      </c>
      <c r="H84" s="18" t="s">
        <v>11</v>
      </c>
      <c r="I84" s="12" t="s">
        <v>11</v>
      </c>
      <c r="J84" s="7" t="s">
        <v>237</v>
      </c>
      <c r="K84" s="12">
        <v>8990</v>
      </c>
      <c r="L84" s="30" t="s">
        <v>275</v>
      </c>
      <c r="M84" s="32"/>
      <c r="N84" s="32"/>
      <c r="O84" s="33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3"/>
      <c r="AA84" s="32"/>
      <c r="AB84" s="32"/>
      <c r="AC84" s="32"/>
      <c r="AD84" s="32"/>
      <c r="AE84" s="32"/>
      <c r="AF84" s="32"/>
      <c r="AG84" s="32"/>
      <c r="AH84" s="32"/>
      <c r="AI84" s="32"/>
      <c r="AJ84" s="32"/>
      <c r="AK84" s="33"/>
      <c r="AL84" s="32"/>
      <c r="AM84" s="32"/>
      <c r="AN84" s="32"/>
      <c r="AO84" s="32"/>
      <c r="AP84" s="32"/>
      <c r="AQ84" s="32"/>
      <c r="AR84" s="32"/>
      <c r="AS84" s="32"/>
      <c r="AT84" s="32"/>
      <c r="AU84" s="32"/>
      <c r="AV84" s="33"/>
      <c r="AW84" s="32"/>
      <c r="AX84" s="32"/>
      <c r="AY84" s="32"/>
      <c r="AZ84" s="32"/>
      <c r="BA84" s="32"/>
      <c r="BB84" s="32"/>
      <c r="BC84" s="32"/>
      <c r="BD84" s="32"/>
      <c r="BE84" s="32"/>
      <c r="BF84" s="32"/>
      <c r="BG84" s="33"/>
      <c r="BH84" s="32"/>
      <c r="BI84" s="32"/>
      <c r="BJ84" s="32"/>
      <c r="BK84" s="32"/>
      <c r="BL84" s="32"/>
      <c r="BM84" s="32"/>
      <c r="BN84" s="32"/>
      <c r="BO84" s="32"/>
      <c r="BP84" s="32"/>
      <c r="BQ84" s="32"/>
      <c r="BR84" s="33"/>
      <c r="BS84" s="32"/>
      <c r="BT84" s="32"/>
      <c r="BU84" s="32"/>
      <c r="BV84" s="32"/>
      <c r="BW84" s="32"/>
      <c r="BX84" s="32"/>
      <c r="BY84" s="32"/>
      <c r="BZ84" s="32"/>
      <c r="CA84" s="32"/>
      <c r="CB84" s="32"/>
      <c r="CC84" s="33"/>
      <c r="CD84" s="32"/>
      <c r="CE84" s="32"/>
      <c r="CF84" s="32"/>
      <c r="CG84" s="32"/>
      <c r="CH84" s="32"/>
      <c r="CI84" s="32"/>
      <c r="CJ84" s="32"/>
      <c r="CK84" s="32"/>
      <c r="CL84" s="32"/>
      <c r="CM84" s="32"/>
      <c r="CN84" s="33"/>
      <c r="CO84" s="32"/>
      <c r="CP84" s="32"/>
      <c r="CQ84" s="32"/>
      <c r="CR84" s="32"/>
      <c r="CS84" s="32"/>
      <c r="CT84" s="32"/>
      <c r="CU84" s="32"/>
      <c r="CV84" s="32"/>
      <c r="CW84" s="32"/>
      <c r="CX84" s="32"/>
      <c r="CY84" s="33"/>
      <c r="CZ84" s="32"/>
      <c r="DA84" s="32"/>
      <c r="DB84" s="32"/>
      <c r="DC84" s="32"/>
      <c r="DD84" s="32"/>
      <c r="DE84" s="32"/>
      <c r="DF84" s="32"/>
      <c r="DG84" s="32"/>
      <c r="DH84" s="32"/>
      <c r="DI84" s="32"/>
      <c r="DJ84" s="33"/>
      <c r="DK84" s="32"/>
      <c r="DL84" s="32"/>
      <c r="DM84" s="32"/>
      <c r="DN84" s="32"/>
      <c r="DO84" s="32"/>
      <c r="DP84" s="32"/>
      <c r="DQ84" s="32"/>
      <c r="DR84" s="32"/>
      <c r="DS84" s="32"/>
      <c r="DT84" s="32"/>
      <c r="DU84" s="33"/>
      <c r="DV84" s="32"/>
      <c r="DW84" s="32"/>
      <c r="DX84" s="32"/>
      <c r="DY84" s="32"/>
      <c r="DZ84" s="32"/>
      <c r="EA84" s="32"/>
      <c r="EB84" s="32"/>
      <c r="EC84" s="32"/>
      <c r="ED84" s="32"/>
      <c r="EE84" s="32"/>
      <c r="EF84" s="33"/>
      <c r="EG84" s="32"/>
      <c r="EH84" s="32"/>
      <c r="EI84" s="32"/>
      <c r="EJ84" s="32"/>
      <c r="EK84" s="32"/>
      <c r="EL84" s="32"/>
      <c r="EM84" s="32"/>
      <c r="EN84" s="32"/>
      <c r="EO84" s="32"/>
      <c r="EP84" s="32"/>
      <c r="EQ84" s="33"/>
      <c r="ER84" s="32"/>
      <c r="ES84" s="32"/>
      <c r="ET84" s="32"/>
      <c r="EU84" s="32"/>
      <c r="EV84" s="32"/>
      <c r="EW84" s="32"/>
      <c r="EX84" s="32"/>
      <c r="EY84" s="32"/>
      <c r="EZ84" s="32"/>
      <c r="FA84" s="32"/>
      <c r="FB84" s="33"/>
      <c r="FC84" s="32"/>
      <c r="FD84" s="32"/>
      <c r="FE84" s="32"/>
      <c r="FF84" s="32"/>
      <c r="FG84" s="32"/>
      <c r="FH84" s="32"/>
      <c r="FI84" s="32"/>
      <c r="FJ84" s="32"/>
      <c r="FK84" s="32"/>
      <c r="FL84" s="32"/>
      <c r="FM84" s="33"/>
      <c r="FN84" s="32"/>
      <c r="FO84" s="32"/>
      <c r="FP84" s="32"/>
      <c r="FQ84" s="32"/>
      <c r="FR84" s="32"/>
      <c r="FS84" s="32"/>
      <c r="FT84" s="32"/>
      <c r="FU84" s="32"/>
      <c r="FV84" s="32"/>
      <c r="FW84" s="32"/>
      <c r="FX84" s="33"/>
      <c r="FY84" s="32"/>
      <c r="FZ84" s="32"/>
      <c r="GA84" s="32"/>
      <c r="GB84" s="32"/>
      <c r="GC84" s="32"/>
      <c r="GD84" s="32"/>
      <c r="GE84" s="32"/>
      <c r="GF84" s="32"/>
      <c r="GG84" s="32"/>
      <c r="GH84" s="32"/>
      <c r="GI84" s="33"/>
      <c r="GJ84" s="32"/>
      <c r="GK84" s="32"/>
      <c r="GL84" s="32"/>
      <c r="GM84" s="32"/>
      <c r="GN84" s="32"/>
      <c r="GO84" s="32"/>
      <c r="GP84" s="32"/>
      <c r="GQ84" s="32"/>
      <c r="GR84" s="32"/>
      <c r="GS84" s="32"/>
      <c r="GT84" s="33"/>
      <c r="GU84" s="32"/>
      <c r="GV84" s="32"/>
      <c r="GW84" s="32"/>
      <c r="GX84" s="32"/>
      <c r="GY84" s="32"/>
      <c r="GZ84" s="32"/>
      <c r="HA84" s="32"/>
      <c r="HB84" s="32"/>
      <c r="HC84" s="32"/>
      <c r="HD84" s="32"/>
      <c r="HE84" s="33"/>
      <c r="HF84" s="32"/>
      <c r="HG84" s="32"/>
      <c r="HH84" s="32"/>
      <c r="HI84" s="32"/>
      <c r="HJ84" s="32"/>
      <c r="HK84" s="32"/>
      <c r="HL84" s="32"/>
      <c r="HM84" s="32"/>
      <c r="HN84" s="32"/>
      <c r="HO84" s="32"/>
      <c r="HP84" s="33"/>
      <c r="HQ84" s="32"/>
      <c r="HR84" s="32"/>
      <c r="HS84" s="32"/>
      <c r="HT84" s="32"/>
      <c r="HU84" s="32"/>
      <c r="HV84" s="32"/>
      <c r="HW84" s="32"/>
      <c r="HX84" s="32"/>
      <c r="HY84" s="32"/>
      <c r="HZ84" s="32"/>
      <c r="IA84" s="33"/>
      <c r="IB84" s="32"/>
      <c r="IC84" s="32"/>
      <c r="ID84" s="32"/>
      <c r="IE84" s="32"/>
      <c r="IF84" s="32"/>
      <c r="IG84" s="32"/>
      <c r="IH84" s="32"/>
      <c r="II84" s="32"/>
      <c r="IJ84" s="32"/>
      <c r="IK84" s="32"/>
      <c r="IL84" s="33"/>
      <c r="IM84" s="32"/>
      <c r="IN84" s="32"/>
      <c r="IO84" s="32"/>
      <c r="IP84" s="32"/>
      <c r="IQ84" s="32"/>
      <c r="IR84" s="32"/>
      <c r="IS84" s="32"/>
    </row>
    <row r="85" spans="1:255" s="3" customFormat="1" ht="20.100000000000001" customHeight="1">
      <c r="A85" s="263" t="s">
        <v>498</v>
      </c>
      <c r="B85" s="264"/>
      <c r="C85" s="264"/>
      <c r="D85" s="264"/>
      <c r="E85" s="264"/>
      <c r="F85" s="264"/>
      <c r="G85" s="264"/>
      <c r="H85" s="264"/>
      <c r="I85" s="264"/>
      <c r="J85" s="264"/>
      <c r="K85" s="264"/>
      <c r="L85" s="265"/>
      <c r="M85" s="32"/>
      <c r="N85" s="32"/>
      <c r="O85" s="33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3"/>
      <c r="AA85" s="32"/>
      <c r="AB85" s="32"/>
      <c r="AC85" s="32"/>
      <c r="AD85" s="32"/>
      <c r="AE85" s="32"/>
      <c r="AF85" s="32"/>
      <c r="AG85" s="32"/>
      <c r="AH85" s="32"/>
      <c r="AI85" s="32"/>
      <c r="AJ85" s="32"/>
      <c r="AK85" s="33"/>
      <c r="AL85" s="32"/>
      <c r="AM85" s="32"/>
      <c r="AN85" s="32"/>
      <c r="AO85" s="32"/>
      <c r="AP85" s="32"/>
      <c r="AQ85" s="32"/>
      <c r="AR85" s="32"/>
      <c r="AS85" s="32"/>
      <c r="AT85" s="32"/>
      <c r="AU85" s="32"/>
      <c r="AV85" s="33"/>
      <c r="AW85" s="32"/>
      <c r="AX85" s="32"/>
      <c r="AY85" s="32"/>
      <c r="AZ85" s="32"/>
      <c r="BA85" s="32"/>
      <c r="BB85" s="32"/>
      <c r="BC85" s="32"/>
      <c r="BD85" s="32"/>
      <c r="BE85" s="32"/>
      <c r="BF85" s="32"/>
      <c r="BG85" s="33"/>
      <c r="BH85" s="32"/>
      <c r="BI85" s="32"/>
      <c r="BJ85" s="32"/>
      <c r="BK85" s="32"/>
      <c r="BL85" s="32"/>
      <c r="BM85" s="32"/>
      <c r="BN85" s="32"/>
      <c r="BO85" s="32"/>
      <c r="BP85" s="32"/>
      <c r="BQ85" s="32"/>
      <c r="BR85" s="33"/>
      <c r="BS85" s="32"/>
      <c r="BT85" s="32"/>
      <c r="BU85" s="32"/>
      <c r="BV85" s="32"/>
      <c r="BW85" s="32"/>
      <c r="BX85" s="32"/>
      <c r="BY85" s="32"/>
      <c r="BZ85" s="32"/>
      <c r="CA85" s="32"/>
      <c r="CB85" s="32"/>
      <c r="CC85" s="33"/>
      <c r="CD85" s="32"/>
      <c r="CE85" s="32"/>
      <c r="CF85" s="32"/>
      <c r="CG85" s="32"/>
      <c r="CH85" s="32"/>
      <c r="CI85" s="32"/>
      <c r="CJ85" s="32"/>
      <c r="CK85" s="32"/>
      <c r="CL85" s="32"/>
      <c r="CM85" s="32"/>
      <c r="CN85" s="33"/>
      <c r="CO85" s="32"/>
      <c r="CP85" s="32"/>
      <c r="CQ85" s="32"/>
      <c r="CR85" s="32"/>
      <c r="CS85" s="32"/>
      <c r="CT85" s="32"/>
      <c r="CU85" s="32"/>
      <c r="CV85" s="32"/>
      <c r="CW85" s="32"/>
      <c r="CX85" s="32"/>
      <c r="CY85" s="33"/>
      <c r="CZ85" s="32"/>
      <c r="DA85" s="32"/>
      <c r="DB85" s="32"/>
      <c r="DC85" s="32"/>
      <c r="DD85" s="32"/>
      <c r="DE85" s="32"/>
      <c r="DF85" s="32"/>
      <c r="DG85" s="32"/>
      <c r="DH85" s="32"/>
      <c r="DI85" s="32"/>
      <c r="DJ85" s="33"/>
      <c r="DK85" s="32"/>
      <c r="DL85" s="32"/>
      <c r="DM85" s="32"/>
      <c r="DN85" s="32"/>
      <c r="DO85" s="32"/>
      <c r="DP85" s="32"/>
      <c r="DQ85" s="32"/>
      <c r="DR85" s="32"/>
      <c r="DS85" s="32"/>
      <c r="DT85" s="32"/>
      <c r="DU85" s="33"/>
      <c r="DV85" s="32"/>
      <c r="DW85" s="32"/>
      <c r="DX85" s="32"/>
      <c r="DY85" s="32"/>
      <c r="DZ85" s="32"/>
      <c r="EA85" s="32"/>
      <c r="EB85" s="32"/>
      <c r="EC85" s="32"/>
      <c r="ED85" s="32"/>
      <c r="EE85" s="32"/>
      <c r="EF85" s="33"/>
      <c r="EG85" s="32"/>
      <c r="EH85" s="32"/>
      <c r="EI85" s="32"/>
      <c r="EJ85" s="32"/>
      <c r="EK85" s="32"/>
      <c r="EL85" s="32"/>
      <c r="EM85" s="32"/>
      <c r="EN85" s="32"/>
      <c r="EO85" s="32"/>
      <c r="EP85" s="32"/>
      <c r="EQ85" s="33"/>
      <c r="ER85" s="32"/>
      <c r="ES85" s="32"/>
      <c r="ET85" s="32"/>
      <c r="EU85" s="32"/>
      <c r="EV85" s="32"/>
      <c r="EW85" s="32"/>
      <c r="EX85" s="32"/>
      <c r="EY85" s="32"/>
      <c r="EZ85" s="32"/>
      <c r="FA85" s="32"/>
      <c r="FB85" s="33"/>
      <c r="FC85" s="32"/>
      <c r="FD85" s="32"/>
      <c r="FE85" s="32"/>
      <c r="FF85" s="32"/>
      <c r="FG85" s="32"/>
      <c r="FH85" s="32"/>
      <c r="FI85" s="32"/>
      <c r="FJ85" s="32"/>
      <c r="FK85" s="32"/>
      <c r="FL85" s="32"/>
      <c r="FM85" s="33"/>
      <c r="FN85" s="32"/>
      <c r="FO85" s="32"/>
      <c r="FP85" s="32"/>
      <c r="FQ85" s="32"/>
      <c r="FR85" s="32"/>
      <c r="FS85" s="32"/>
      <c r="FT85" s="32"/>
      <c r="FU85" s="32"/>
      <c r="FV85" s="32"/>
      <c r="FW85" s="32"/>
      <c r="FX85" s="33"/>
      <c r="FY85" s="32"/>
      <c r="FZ85" s="32"/>
      <c r="GA85" s="32"/>
      <c r="GB85" s="32"/>
      <c r="GC85" s="32"/>
      <c r="GD85" s="32"/>
      <c r="GE85" s="32"/>
      <c r="GF85" s="32"/>
      <c r="GG85" s="32"/>
      <c r="GH85" s="32"/>
      <c r="GI85" s="33"/>
      <c r="GJ85" s="32"/>
      <c r="GK85" s="32"/>
      <c r="GL85" s="32"/>
      <c r="GM85" s="32"/>
      <c r="GN85" s="32"/>
      <c r="GO85" s="32"/>
      <c r="GP85" s="32"/>
      <c r="GQ85" s="32"/>
      <c r="GR85" s="32"/>
      <c r="GS85" s="32"/>
      <c r="GT85" s="33"/>
      <c r="GU85" s="32"/>
      <c r="GV85" s="32"/>
      <c r="GW85" s="32"/>
      <c r="GX85" s="32"/>
      <c r="GY85" s="32"/>
      <c r="GZ85" s="32"/>
      <c r="HA85" s="32"/>
      <c r="HB85" s="32"/>
      <c r="HC85" s="32"/>
      <c r="HD85" s="32"/>
      <c r="HE85" s="33"/>
      <c r="HF85" s="32"/>
      <c r="HG85" s="32"/>
      <c r="HH85" s="32"/>
      <c r="HI85" s="32"/>
      <c r="HJ85" s="32"/>
      <c r="HK85" s="32"/>
      <c r="HL85" s="32"/>
      <c r="HM85" s="32"/>
      <c r="HN85" s="32"/>
      <c r="HO85" s="32"/>
      <c r="HP85" s="33"/>
      <c r="HQ85" s="32"/>
      <c r="HR85" s="32"/>
      <c r="HS85" s="32"/>
      <c r="HT85" s="32"/>
      <c r="HU85" s="32"/>
      <c r="HV85" s="32"/>
      <c r="HW85" s="32"/>
      <c r="HX85" s="32"/>
      <c r="HY85" s="32"/>
      <c r="HZ85" s="32"/>
      <c r="IA85" s="33"/>
      <c r="IB85" s="32"/>
      <c r="IC85" s="32"/>
      <c r="ID85" s="32"/>
      <c r="IE85" s="32"/>
      <c r="IF85" s="32"/>
      <c r="IG85" s="32"/>
      <c r="IH85" s="32"/>
      <c r="II85" s="32"/>
      <c r="IJ85" s="32"/>
      <c r="IK85" s="32"/>
      <c r="IL85" s="33"/>
      <c r="IM85" s="32"/>
      <c r="IN85" s="32"/>
      <c r="IO85" s="32"/>
      <c r="IP85" s="32"/>
      <c r="IQ85" s="32"/>
      <c r="IR85" s="32"/>
      <c r="IS85" s="32"/>
    </row>
    <row r="86" spans="1:255" s="3" customFormat="1" ht="20.100000000000001" customHeight="1">
      <c r="A86" s="22">
        <v>75</v>
      </c>
      <c r="B86" s="7" t="s">
        <v>232</v>
      </c>
      <c r="C86" s="7" t="s">
        <v>233</v>
      </c>
      <c r="D86" s="43" t="s">
        <v>11</v>
      </c>
      <c r="E86" s="12">
        <v>2105</v>
      </c>
      <c r="F86" s="12">
        <v>9880</v>
      </c>
      <c r="G86" s="26" t="s">
        <v>11</v>
      </c>
      <c r="H86" s="18" t="s">
        <v>11</v>
      </c>
      <c r="I86" s="12" t="s">
        <v>11</v>
      </c>
      <c r="J86" s="43" t="s">
        <v>11</v>
      </c>
      <c r="K86" s="26" t="s">
        <v>11</v>
      </c>
      <c r="L86" s="30" t="s">
        <v>277</v>
      </c>
      <c r="M86" s="32"/>
      <c r="N86" s="32"/>
      <c r="O86" s="33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3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3"/>
      <c r="AL86" s="32"/>
      <c r="AM86" s="32"/>
      <c r="AN86" s="32"/>
      <c r="AO86" s="32"/>
      <c r="AP86" s="32"/>
      <c r="AQ86" s="32"/>
      <c r="AR86" s="32"/>
      <c r="AS86" s="32"/>
      <c r="AT86" s="32"/>
      <c r="AU86" s="32"/>
      <c r="AV86" s="33"/>
      <c r="AW86" s="32"/>
      <c r="AX86" s="32"/>
      <c r="AY86" s="32"/>
      <c r="AZ86" s="32"/>
      <c r="BA86" s="32"/>
      <c r="BB86" s="32"/>
      <c r="BC86" s="32"/>
      <c r="BD86" s="32"/>
      <c r="BE86" s="32"/>
      <c r="BF86" s="32"/>
      <c r="BG86" s="33"/>
      <c r="BH86" s="32"/>
      <c r="BI86" s="32"/>
      <c r="BJ86" s="32"/>
      <c r="BK86" s="32"/>
      <c r="BL86" s="32"/>
      <c r="BM86" s="32"/>
      <c r="BN86" s="32"/>
      <c r="BO86" s="32"/>
      <c r="BP86" s="32"/>
      <c r="BQ86" s="32"/>
      <c r="BR86" s="33"/>
      <c r="BS86" s="32"/>
      <c r="BT86" s="32"/>
      <c r="BU86" s="32"/>
      <c r="BV86" s="32"/>
      <c r="BW86" s="32"/>
      <c r="BX86" s="32"/>
      <c r="BY86" s="32"/>
      <c r="BZ86" s="32"/>
      <c r="CA86" s="32"/>
      <c r="CB86" s="32"/>
      <c r="CC86" s="33"/>
      <c r="CD86" s="32"/>
      <c r="CE86" s="32"/>
      <c r="CF86" s="32"/>
      <c r="CG86" s="32"/>
      <c r="CH86" s="32"/>
      <c r="CI86" s="32"/>
      <c r="CJ86" s="32"/>
      <c r="CK86" s="32"/>
      <c r="CL86" s="32"/>
      <c r="CM86" s="32"/>
      <c r="CN86" s="33"/>
      <c r="CO86" s="32"/>
      <c r="CP86" s="32"/>
      <c r="CQ86" s="32"/>
      <c r="CR86" s="32"/>
      <c r="CS86" s="32"/>
      <c r="CT86" s="32"/>
      <c r="CU86" s="32"/>
      <c r="CV86" s="32"/>
      <c r="CW86" s="32"/>
      <c r="CX86" s="32"/>
      <c r="CY86" s="33"/>
      <c r="CZ86" s="32"/>
      <c r="DA86" s="32"/>
      <c r="DB86" s="32"/>
      <c r="DC86" s="32"/>
      <c r="DD86" s="32"/>
      <c r="DE86" s="32"/>
      <c r="DF86" s="32"/>
      <c r="DG86" s="32"/>
      <c r="DH86" s="32"/>
      <c r="DI86" s="32"/>
      <c r="DJ86" s="33"/>
      <c r="DK86" s="32"/>
      <c r="DL86" s="32"/>
      <c r="DM86" s="32"/>
      <c r="DN86" s="32"/>
      <c r="DO86" s="32"/>
      <c r="DP86" s="32"/>
      <c r="DQ86" s="32"/>
      <c r="DR86" s="32"/>
      <c r="DS86" s="32"/>
      <c r="DT86" s="32"/>
      <c r="DU86" s="33"/>
      <c r="DV86" s="32"/>
      <c r="DW86" s="32"/>
      <c r="DX86" s="32"/>
      <c r="DY86" s="32"/>
      <c r="DZ86" s="32"/>
      <c r="EA86" s="32"/>
      <c r="EB86" s="32"/>
      <c r="EC86" s="32"/>
      <c r="ED86" s="32"/>
      <c r="EE86" s="32"/>
      <c r="EF86" s="33"/>
      <c r="EG86" s="32"/>
      <c r="EH86" s="32"/>
      <c r="EI86" s="32"/>
      <c r="EJ86" s="32"/>
      <c r="EK86" s="32"/>
      <c r="EL86" s="32"/>
      <c r="EM86" s="32"/>
      <c r="EN86" s="32"/>
      <c r="EO86" s="32"/>
      <c r="EP86" s="32"/>
      <c r="EQ86" s="33"/>
      <c r="ER86" s="32"/>
      <c r="ES86" s="32"/>
      <c r="ET86" s="32"/>
      <c r="EU86" s="32"/>
      <c r="EV86" s="32"/>
      <c r="EW86" s="32"/>
      <c r="EX86" s="32"/>
      <c r="EY86" s="32"/>
      <c r="EZ86" s="32"/>
      <c r="FA86" s="32"/>
      <c r="FB86" s="33"/>
      <c r="FC86" s="32"/>
      <c r="FD86" s="32"/>
      <c r="FE86" s="32"/>
      <c r="FF86" s="32"/>
      <c r="FG86" s="32"/>
      <c r="FH86" s="32"/>
      <c r="FI86" s="32"/>
      <c r="FJ86" s="32"/>
      <c r="FK86" s="32"/>
      <c r="FL86" s="32"/>
      <c r="FM86" s="33"/>
      <c r="FN86" s="32"/>
      <c r="FO86" s="32"/>
      <c r="FP86" s="32"/>
      <c r="FQ86" s="32"/>
      <c r="FR86" s="32"/>
      <c r="FS86" s="32"/>
      <c r="FT86" s="32"/>
      <c r="FU86" s="32"/>
      <c r="FV86" s="32"/>
      <c r="FW86" s="32"/>
      <c r="FX86" s="33"/>
      <c r="FY86" s="32"/>
      <c r="FZ86" s="32"/>
      <c r="GA86" s="32"/>
      <c r="GB86" s="32"/>
      <c r="GC86" s="32"/>
      <c r="GD86" s="32"/>
      <c r="GE86" s="32"/>
      <c r="GF86" s="32"/>
      <c r="GG86" s="32"/>
      <c r="GH86" s="32"/>
      <c r="GI86" s="33"/>
      <c r="GJ86" s="32"/>
      <c r="GK86" s="32"/>
      <c r="GL86" s="32"/>
      <c r="GM86" s="32"/>
      <c r="GN86" s="32"/>
      <c r="GO86" s="32"/>
      <c r="GP86" s="32"/>
      <c r="GQ86" s="32"/>
      <c r="GR86" s="32"/>
      <c r="GS86" s="32"/>
      <c r="GT86" s="33"/>
      <c r="GU86" s="32"/>
      <c r="GV86" s="32"/>
      <c r="GW86" s="32"/>
      <c r="GX86" s="32"/>
      <c r="GY86" s="32"/>
      <c r="GZ86" s="32"/>
      <c r="HA86" s="32"/>
      <c r="HB86" s="32"/>
      <c r="HC86" s="32"/>
      <c r="HD86" s="32"/>
      <c r="HE86" s="33"/>
      <c r="HF86" s="32"/>
      <c r="HG86" s="32"/>
      <c r="HH86" s="32"/>
      <c r="HI86" s="32"/>
      <c r="HJ86" s="32"/>
      <c r="HK86" s="32"/>
      <c r="HL86" s="32"/>
      <c r="HM86" s="32"/>
      <c r="HN86" s="32"/>
      <c r="HO86" s="32"/>
      <c r="HP86" s="33"/>
      <c r="HQ86" s="32"/>
      <c r="HR86" s="32"/>
      <c r="HS86" s="32"/>
      <c r="HT86" s="32"/>
      <c r="HU86" s="32"/>
      <c r="HV86" s="32"/>
      <c r="HW86" s="32"/>
      <c r="HX86" s="32"/>
      <c r="HY86" s="32"/>
      <c r="HZ86" s="32"/>
      <c r="IA86" s="33"/>
      <c r="IB86" s="32"/>
      <c r="IC86" s="32"/>
      <c r="ID86" s="32"/>
      <c r="IE86" s="32"/>
      <c r="IF86" s="32"/>
      <c r="IG86" s="32"/>
      <c r="IH86" s="32"/>
      <c r="II86" s="32"/>
      <c r="IJ86" s="32"/>
      <c r="IK86" s="32"/>
      <c r="IL86" s="33"/>
      <c r="IM86" s="32"/>
      <c r="IN86" s="32"/>
      <c r="IO86" s="32"/>
      <c r="IP86" s="32"/>
      <c r="IQ86" s="32"/>
      <c r="IR86" s="32"/>
      <c r="IS86" s="32"/>
    </row>
    <row r="87" spans="1:255" s="3" customFormat="1" ht="20.100000000000001" customHeight="1">
      <c r="A87" s="22">
        <v>76</v>
      </c>
      <c r="B87" s="7" t="s">
        <v>114</v>
      </c>
      <c r="C87" s="7" t="s">
        <v>115</v>
      </c>
      <c r="D87" s="43" t="s">
        <v>11</v>
      </c>
      <c r="E87" s="12" t="s">
        <v>113</v>
      </c>
      <c r="F87" s="12">
        <v>8419</v>
      </c>
      <c r="G87" s="26" t="s">
        <v>11</v>
      </c>
      <c r="H87" s="18" t="s">
        <v>11</v>
      </c>
      <c r="I87" s="12">
        <v>48366782</v>
      </c>
      <c r="J87" s="7" t="s">
        <v>11</v>
      </c>
      <c r="K87" s="12" t="s">
        <v>11</v>
      </c>
      <c r="L87" s="30" t="s">
        <v>208</v>
      </c>
      <c r="M87" s="32"/>
      <c r="N87" s="32"/>
      <c r="O87" s="32"/>
      <c r="P87" s="33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3"/>
      <c r="AB87" s="32"/>
      <c r="AC87" s="32"/>
      <c r="AD87" s="32"/>
      <c r="AE87" s="32"/>
      <c r="AF87" s="32"/>
      <c r="AG87" s="32"/>
      <c r="AH87" s="32"/>
      <c r="AI87" s="32"/>
      <c r="AJ87" s="32"/>
      <c r="AK87" s="32"/>
      <c r="AL87" s="33"/>
      <c r="AM87" s="32"/>
      <c r="AN87" s="32"/>
      <c r="AO87" s="32"/>
      <c r="AP87" s="32"/>
      <c r="AQ87" s="32"/>
      <c r="AR87" s="32"/>
      <c r="AS87" s="32"/>
      <c r="AT87" s="32"/>
      <c r="AU87" s="32"/>
      <c r="AV87" s="32"/>
      <c r="AW87" s="33"/>
      <c r="AX87" s="32"/>
      <c r="AY87" s="32"/>
      <c r="AZ87" s="32"/>
      <c r="BA87" s="32"/>
      <c r="BB87" s="32"/>
      <c r="BC87" s="32"/>
      <c r="BD87" s="32"/>
      <c r="BE87" s="32"/>
      <c r="BF87" s="32"/>
      <c r="BG87" s="32"/>
      <c r="BH87" s="33"/>
      <c r="BI87" s="32"/>
      <c r="BJ87" s="32"/>
      <c r="BK87" s="32"/>
      <c r="BL87" s="32"/>
      <c r="BM87" s="32"/>
      <c r="BN87" s="32"/>
      <c r="BO87" s="32"/>
      <c r="BP87" s="32"/>
      <c r="BQ87" s="32"/>
      <c r="BR87" s="32"/>
      <c r="BS87" s="33"/>
      <c r="BT87" s="32"/>
      <c r="BU87" s="32"/>
      <c r="BV87" s="32"/>
      <c r="BW87" s="32"/>
      <c r="BX87" s="32"/>
      <c r="BY87" s="32"/>
      <c r="BZ87" s="32"/>
      <c r="CA87" s="32"/>
      <c r="CB87" s="32"/>
      <c r="CC87" s="32"/>
      <c r="CD87" s="33"/>
      <c r="CE87" s="32"/>
      <c r="CF87" s="32"/>
      <c r="CG87" s="32"/>
      <c r="CH87" s="32"/>
      <c r="CI87" s="32"/>
      <c r="CJ87" s="32"/>
      <c r="CK87" s="32"/>
      <c r="CL87" s="32"/>
      <c r="CM87" s="32"/>
      <c r="CN87" s="32"/>
      <c r="CO87" s="33"/>
      <c r="CP87" s="32"/>
      <c r="CQ87" s="32"/>
      <c r="CR87" s="32"/>
      <c r="CS87" s="32"/>
      <c r="CT87" s="32"/>
      <c r="CU87" s="32"/>
      <c r="CV87" s="32"/>
      <c r="CW87" s="32"/>
      <c r="CX87" s="32"/>
      <c r="CY87" s="32"/>
      <c r="CZ87" s="33"/>
      <c r="DA87" s="32"/>
      <c r="DB87" s="32"/>
      <c r="DC87" s="32"/>
      <c r="DD87" s="32"/>
      <c r="DE87" s="32"/>
      <c r="DF87" s="32"/>
      <c r="DG87" s="32"/>
      <c r="DH87" s="32"/>
      <c r="DI87" s="32"/>
      <c r="DJ87" s="32"/>
      <c r="DK87" s="33"/>
      <c r="DL87" s="32"/>
      <c r="DM87" s="32"/>
      <c r="DN87" s="32"/>
      <c r="DO87" s="32"/>
      <c r="DP87" s="32"/>
      <c r="DQ87" s="32"/>
      <c r="DR87" s="32"/>
      <c r="DS87" s="32"/>
      <c r="DT87" s="32"/>
      <c r="DU87" s="32"/>
      <c r="DV87" s="33"/>
      <c r="DW87" s="32"/>
      <c r="DX87" s="32"/>
      <c r="DY87" s="32"/>
      <c r="DZ87" s="32"/>
      <c r="EA87" s="32"/>
      <c r="EB87" s="32"/>
      <c r="EC87" s="32"/>
      <c r="ED87" s="32"/>
      <c r="EE87" s="32"/>
      <c r="EF87" s="32"/>
      <c r="EG87" s="33"/>
      <c r="EH87" s="32"/>
      <c r="EI87" s="32"/>
      <c r="EJ87" s="32"/>
      <c r="EK87" s="32"/>
      <c r="EL87" s="32"/>
      <c r="EM87" s="32"/>
      <c r="EN87" s="32"/>
      <c r="EO87" s="32"/>
      <c r="EP87" s="32"/>
      <c r="EQ87" s="32"/>
      <c r="ER87" s="33"/>
      <c r="ES87" s="32"/>
      <c r="ET87" s="32"/>
      <c r="EU87" s="32"/>
      <c r="EV87" s="32"/>
      <c r="EW87" s="32"/>
      <c r="EX87" s="32"/>
      <c r="EY87" s="32"/>
      <c r="EZ87" s="32"/>
      <c r="FA87" s="32"/>
      <c r="FB87" s="32"/>
      <c r="FC87" s="33"/>
      <c r="FD87" s="32"/>
      <c r="FE87" s="32"/>
      <c r="FF87" s="32"/>
      <c r="FG87" s="32"/>
      <c r="FH87" s="32"/>
      <c r="FI87" s="32"/>
      <c r="FJ87" s="32"/>
      <c r="FK87" s="32"/>
      <c r="FL87" s="32"/>
      <c r="FM87" s="32"/>
      <c r="FN87" s="33"/>
      <c r="FO87" s="32"/>
      <c r="FP87" s="32"/>
      <c r="FQ87" s="32"/>
      <c r="FR87" s="32"/>
      <c r="FS87" s="32"/>
      <c r="FT87" s="32"/>
      <c r="FU87" s="32"/>
      <c r="FV87" s="32"/>
      <c r="FW87" s="32"/>
      <c r="FX87" s="32"/>
      <c r="FY87" s="33"/>
      <c r="FZ87" s="32"/>
      <c r="GA87" s="32"/>
      <c r="GB87" s="32"/>
      <c r="GC87" s="32"/>
      <c r="GD87" s="32"/>
      <c r="GE87" s="32"/>
      <c r="GF87" s="32"/>
      <c r="GG87" s="32"/>
      <c r="GH87" s="32"/>
      <c r="GI87" s="32"/>
      <c r="GJ87" s="33"/>
      <c r="GK87" s="32"/>
      <c r="GL87" s="32"/>
      <c r="GM87" s="32"/>
      <c r="GN87" s="32"/>
      <c r="GO87" s="32"/>
      <c r="GP87" s="32"/>
      <c r="GQ87" s="32"/>
      <c r="GR87" s="32"/>
      <c r="GS87" s="32"/>
      <c r="GT87" s="32"/>
      <c r="GU87" s="33"/>
      <c r="GV87" s="32"/>
      <c r="GW87" s="32"/>
      <c r="GX87" s="32"/>
      <c r="GY87" s="32"/>
      <c r="GZ87" s="32"/>
      <c r="HA87" s="32"/>
      <c r="HB87" s="32"/>
      <c r="HC87" s="32"/>
      <c r="HD87" s="32"/>
      <c r="HE87" s="32"/>
      <c r="HF87" s="33"/>
      <c r="HG87" s="32"/>
      <c r="HH87" s="32"/>
      <c r="HI87" s="32"/>
      <c r="HJ87" s="32"/>
      <c r="HK87" s="32"/>
      <c r="HL87" s="32"/>
      <c r="HM87" s="32"/>
      <c r="HN87" s="32"/>
      <c r="HO87" s="32"/>
      <c r="HP87" s="32"/>
      <c r="HQ87" s="33"/>
      <c r="HR87" s="32"/>
      <c r="HS87" s="32"/>
      <c r="HT87" s="32"/>
      <c r="HU87" s="32"/>
      <c r="HV87" s="32"/>
      <c r="HW87" s="32"/>
      <c r="HX87" s="32"/>
      <c r="HY87" s="32"/>
      <c r="HZ87" s="32"/>
      <c r="IA87" s="32"/>
      <c r="IB87" s="33"/>
      <c r="IC87" s="32"/>
      <c r="ID87" s="32"/>
      <c r="IE87" s="32"/>
      <c r="IF87" s="32"/>
      <c r="IG87" s="32"/>
      <c r="IH87" s="32"/>
      <c r="II87" s="32"/>
      <c r="IJ87" s="32"/>
      <c r="IK87" s="32"/>
      <c r="IL87" s="32"/>
      <c r="IM87" s="33"/>
      <c r="IN87" s="32"/>
      <c r="IO87" s="32"/>
      <c r="IP87" s="32"/>
      <c r="IQ87" s="32"/>
      <c r="IR87" s="32"/>
      <c r="IS87" s="32"/>
      <c r="IT87" s="32"/>
    </row>
    <row r="88" spans="1:255" s="3" customFormat="1" ht="20.100000000000001" customHeight="1">
      <c r="A88" s="22">
        <v>77</v>
      </c>
      <c r="B88" s="7" t="s">
        <v>109</v>
      </c>
      <c r="C88" s="7" t="s">
        <v>110</v>
      </c>
      <c r="D88" s="43" t="s">
        <v>11</v>
      </c>
      <c r="E88" s="12" t="s">
        <v>11</v>
      </c>
      <c r="F88" s="12">
        <v>8408</v>
      </c>
      <c r="G88" s="26" t="s">
        <v>11</v>
      </c>
      <c r="H88" s="18" t="s">
        <v>11</v>
      </c>
      <c r="I88" s="12" t="s">
        <v>11</v>
      </c>
      <c r="J88" s="7" t="s">
        <v>11</v>
      </c>
      <c r="K88" s="12" t="s">
        <v>11</v>
      </c>
      <c r="L88" s="30" t="s">
        <v>208</v>
      </c>
      <c r="M88" s="32"/>
      <c r="N88" s="32"/>
      <c r="O88" s="32"/>
      <c r="P88" s="32"/>
      <c r="Q88" s="33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3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3"/>
      <c r="AN88" s="32"/>
      <c r="AO88" s="32"/>
      <c r="AP88" s="32"/>
      <c r="AQ88" s="32"/>
      <c r="AR88" s="32"/>
      <c r="AS88" s="32"/>
      <c r="AT88" s="32"/>
      <c r="AU88" s="32"/>
      <c r="AV88" s="32"/>
      <c r="AW88" s="32"/>
      <c r="AX88" s="33"/>
      <c r="AY88" s="32"/>
      <c r="AZ88" s="32"/>
      <c r="BA88" s="32"/>
      <c r="BB88" s="32"/>
      <c r="BC88" s="32"/>
      <c r="BD88" s="32"/>
      <c r="BE88" s="32"/>
      <c r="BF88" s="32"/>
      <c r="BG88" s="32"/>
      <c r="BH88" s="32"/>
      <c r="BI88" s="33"/>
      <c r="BJ88" s="32"/>
      <c r="BK88" s="32"/>
      <c r="BL88" s="32"/>
      <c r="BM88" s="32"/>
      <c r="BN88" s="32"/>
      <c r="BO88" s="32"/>
      <c r="BP88" s="32"/>
      <c r="BQ88" s="32"/>
      <c r="BR88" s="32"/>
      <c r="BS88" s="32"/>
      <c r="BT88" s="33"/>
      <c r="BU88" s="32"/>
      <c r="BV88" s="32"/>
      <c r="BW88" s="32"/>
      <c r="BX88" s="32"/>
      <c r="BY88" s="32"/>
      <c r="BZ88" s="32"/>
      <c r="CA88" s="32"/>
      <c r="CB88" s="32"/>
      <c r="CC88" s="32"/>
      <c r="CD88" s="32"/>
      <c r="CE88" s="33"/>
      <c r="CF88" s="32"/>
      <c r="CG88" s="32"/>
      <c r="CH88" s="32"/>
      <c r="CI88" s="32"/>
      <c r="CJ88" s="32"/>
      <c r="CK88" s="32"/>
      <c r="CL88" s="32"/>
      <c r="CM88" s="32"/>
      <c r="CN88" s="32"/>
      <c r="CO88" s="32"/>
      <c r="CP88" s="33"/>
      <c r="CQ88" s="32"/>
      <c r="CR88" s="32"/>
      <c r="CS88" s="32"/>
      <c r="CT88" s="32"/>
      <c r="CU88" s="32"/>
      <c r="CV88" s="32"/>
      <c r="CW88" s="32"/>
      <c r="CX88" s="32"/>
      <c r="CY88" s="32"/>
      <c r="CZ88" s="32"/>
      <c r="DA88" s="33"/>
      <c r="DB88" s="32"/>
      <c r="DC88" s="32"/>
      <c r="DD88" s="32"/>
      <c r="DE88" s="32"/>
      <c r="DF88" s="32"/>
      <c r="DG88" s="32"/>
      <c r="DH88" s="32"/>
      <c r="DI88" s="32"/>
      <c r="DJ88" s="32"/>
      <c r="DK88" s="32"/>
      <c r="DL88" s="33"/>
      <c r="DM88" s="32"/>
      <c r="DN88" s="32"/>
      <c r="DO88" s="32"/>
      <c r="DP88" s="32"/>
      <c r="DQ88" s="32"/>
      <c r="DR88" s="32"/>
      <c r="DS88" s="32"/>
      <c r="DT88" s="32"/>
      <c r="DU88" s="32"/>
      <c r="DV88" s="32"/>
      <c r="DW88" s="33"/>
      <c r="DX88" s="32"/>
      <c r="DY88" s="32"/>
      <c r="DZ88" s="32"/>
      <c r="EA88" s="32"/>
      <c r="EB88" s="32"/>
      <c r="EC88" s="32"/>
      <c r="ED88" s="32"/>
      <c r="EE88" s="32"/>
      <c r="EF88" s="32"/>
      <c r="EG88" s="32"/>
      <c r="EH88" s="33"/>
      <c r="EI88" s="32"/>
      <c r="EJ88" s="32"/>
      <c r="EK88" s="32"/>
      <c r="EL88" s="32"/>
      <c r="EM88" s="32"/>
      <c r="EN88" s="32"/>
      <c r="EO88" s="32"/>
      <c r="EP88" s="32"/>
      <c r="EQ88" s="32"/>
      <c r="ER88" s="32"/>
      <c r="ES88" s="33"/>
      <c r="ET88" s="32"/>
      <c r="EU88" s="32"/>
      <c r="EV88" s="32"/>
      <c r="EW88" s="32"/>
      <c r="EX88" s="32"/>
      <c r="EY88" s="32"/>
      <c r="EZ88" s="32"/>
      <c r="FA88" s="32"/>
      <c r="FB88" s="32"/>
      <c r="FC88" s="32"/>
      <c r="FD88" s="33"/>
      <c r="FE88" s="32"/>
      <c r="FF88" s="32"/>
      <c r="FG88" s="32"/>
      <c r="FH88" s="32"/>
      <c r="FI88" s="32"/>
      <c r="FJ88" s="32"/>
      <c r="FK88" s="32"/>
      <c r="FL88" s="32"/>
      <c r="FM88" s="32"/>
      <c r="FN88" s="32"/>
      <c r="FO88" s="33"/>
      <c r="FP88" s="32"/>
      <c r="FQ88" s="32"/>
      <c r="FR88" s="32"/>
      <c r="FS88" s="32"/>
      <c r="FT88" s="32"/>
      <c r="FU88" s="32"/>
      <c r="FV88" s="32"/>
      <c r="FW88" s="32"/>
      <c r="FX88" s="32"/>
      <c r="FY88" s="32"/>
      <c r="FZ88" s="33"/>
      <c r="GA88" s="32"/>
      <c r="GB88" s="32"/>
      <c r="GC88" s="32"/>
      <c r="GD88" s="32"/>
      <c r="GE88" s="32"/>
      <c r="GF88" s="32"/>
      <c r="GG88" s="32"/>
      <c r="GH88" s="32"/>
      <c r="GI88" s="32"/>
      <c r="GJ88" s="32"/>
      <c r="GK88" s="33"/>
      <c r="GL88" s="32"/>
      <c r="GM88" s="32"/>
      <c r="GN88" s="32"/>
      <c r="GO88" s="32"/>
      <c r="GP88" s="32"/>
      <c r="GQ88" s="32"/>
      <c r="GR88" s="32"/>
      <c r="GS88" s="32"/>
      <c r="GT88" s="32"/>
      <c r="GU88" s="32"/>
      <c r="GV88" s="33"/>
      <c r="GW88" s="32"/>
      <c r="GX88" s="32"/>
      <c r="GY88" s="32"/>
      <c r="GZ88" s="32"/>
      <c r="HA88" s="32"/>
      <c r="HB88" s="32"/>
      <c r="HC88" s="32"/>
      <c r="HD88" s="32"/>
      <c r="HE88" s="32"/>
      <c r="HF88" s="32"/>
      <c r="HG88" s="33"/>
      <c r="HH88" s="32"/>
      <c r="HI88" s="32"/>
      <c r="HJ88" s="32"/>
      <c r="HK88" s="32"/>
      <c r="HL88" s="32"/>
      <c r="HM88" s="32"/>
      <c r="HN88" s="32"/>
      <c r="HO88" s="32"/>
      <c r="HP88" s="32"/>
      <c r="HQ88" s="32"/>
      <c r="HR88" s="33"/>
      <c r="HS88" s="32"/>
      <c r="HT88" s="32"/>
      <c r="HU88" s="32"/>
      <c r="HV88" s="32"/>
      <c r="HW88" s="32"/>
      <c r="HX88" s="32"/>
      <c r="HY88" s="32"/>
      <c r="HZ88" s="32"/>
      <c r="IA88" s="32"/>
      <c r="IB88" s="32"/>
      <c r="IC88" s="33"/>
      <c r="ID88" s="32"/>
      <c r="IE88" s="32"/>
      <c r="IF88" s="32"/>
      <c r="IG88" s="32"/>
      <c r="IH88" s="32"/>
      <c r="II88" s="32"/>
      <c r="IJ88" s="32"/>
      <c r="IK88" s="32"/>
      <c r="IL88" s="32"/>
      <c r="IM88" s="32"/>
      <c r="IN88" s="33"/>
      <c r="IO88" s="32"/>
      <c r="IP88" s="32"/>
      <c r="IQ88" s="32"/>
      <c r="IR88" s="32"/>
      <c r="IS88" s="32"/>
      <c r="IT88" s="32"/>
      <c r="IU88" s="32"/>
    </row>
    <row r="89" spans="1:255" s="3" customFormat="1" ht="20.100000000000001" customHeight="1">
      <c r="A89" s="22">
        <v>78</v>
      </c>
      <c r="B89" s="7" t="s">
        <v>111</v>
      </c>
      <c r="C89" s="7" t="s">
        <v>215</v>
      </c>
      <c r="D89" s="43" t="s">
        <v>11</v>
      </c>
      <c r="E89" s="12" t="s">
        <v>112</v>
      </c>
      <c r="F89" s="12">
        <v>8039</v>
      </c>
      <c r="G89" s="26" t="s">
        <v>11</v>
      </c>
      <c r="H89" s="18" t="s">
        <v>11</v>
      </c>
      <c r="I89" s="12" t="s">
        <v>11</v>
      </c>
      <c r="J89" s="31">
        <v>71111493</v>
      </c>
      <c r="K89" s="12" t="s">
        <v>11</v>
      </c>
      <c r="L89" s="30" t="s">
        <v>278</v>
      </c>
      <c r="M89" s="32"/>
      <c r="N89" s="32"/>
      <c r="O89" s="32"/>
      <c r="P89" s="32"/>
      <c r="Q89" s="33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3"/>
      <c r="AC89" s="32"/>
      <c r="AD89" s="32"/>
      <c r="AE89" s="32"/>
      <c r="AF89" s="32"/>
      <c r="AG89" s="32"/>
      <c r="AH89" s="32"/>
      <c r="AI89" s="32"/>
      <c r="AJ89" s="32"/>
      <c r="AK89" s="32"/>
      <c r="AL89" s="32"/>
      <c r="AM89" s="33"/>
      <c r="AN89" s="32"/>
      <c r="AO89" s="32"/>
      <c r="AP89" s="32"/>
      <c r="AQ89" s="32"/>
      <c r="AR89" s="32"/>
      <c r="AS89" s="32"/>
      <c r="AT89" s="32"/>
      <c r="AU89" s="32"/>
      <c r="AV89" s="32"/>
      <c r="AW89" s="32"/>
      <c r="AX89" s="33"/>
      <c r="AY89" s="32"/>
      <c r="AZ89" s="32"/>
      <c r="BA89" s="32"/>
      <c r="BB89" s="32"/>
      <c r="BC89" s="32"/>
      <c r="BD89" s="32"/>
      <c r="BE89" s="32"/>
      <c r="BF89" s="32"/>
      <c r="BG89" s="32"/>
      <c r="BH89" s="32"/>
      <c r="BI89" s="33"/>
      <c r="BJ89" s="32"/>
      <c r="BK89" s="32"/>
      <c r="BL89" s="32"/>
      <c r="BM89" s="32"/>
      <c r="BN89" s="32"/>
      <c r="BO89" s="32"/>
      <c r="BP89" s="32"/>
      <c r="BQ89" s="32"/>
      <c r="BR89" s="32"/>
      <c r="BS89" s="32"/>
      <c r="BT89" s="33"/>
      <c r="BU89" s="32"/>
      <c r="BV89" s="32"/>
      <c r="BW89" s="32"/>
      <c r="BX89" s="32"/>
      <c r="BY89" s="32"/>
      <c r="BZ89" s="32"/>
      <c r="CA89" s="32"/>
      <c r="CB89" s="32"/>
      <c r="CC89" s="32"/>
      <c r="CD89" s="32"/>
      <c r="CE89" s="33"/>
      <c r="CF89" s="32"/>
      <c r="CG89" s="32"/>
      <c r="CH89" s="32"/>
      <c r="CI89" s="32"/>
      <c r="CJ89" s="32"/>
      <c r="CK89" s="32"/>
      <c r="CL89" s="32"/>
      <c r="CM89" s="32"/>
      <c r="CN89" s="32"/>
      <c r="CO89" s="32"/>
      <c r="CP89" s="33"/>
      <c r="CQ89" s="32"/>
      <c r="CR89" s="32"/>
      <c r="CS89" s="32"/>
      <c r="CT89" s="32"/>
      <c r="CU89" s="32"/>
      <c r="CV89" s="32"/>
      <c r="CW89" s="32"/>
      <c r="CX89" s="32"/>
      <c r="CY89" s="32"/>
      <c r="CZ89" s="32"/>
      <c r="DA89" s="33"/>
      <c r="DB89" s="32"/>
      <c r="DC89" s="32"/>
      <c r="DD89" s="32"/>
      <c r="DE89" s="32"/>
      <c r="DF89" s="32"/>
      <c r="DG89" s="32"/>
      <c r="DH89" s="32"/>
      <c r="DI89" s="32"/>
      <c r="DJ89" s="32"/>
      <c r="DK89" s="32"/>
      <c r="DL89" s="33"/>
      <c r="DM89" s="32"/>
      <c r="DN89" s="32"/>
      <c r="DO89" s="32"/>
      <c r="DP89" s="32"/>
      <c r="DQ89" s="32"/>
      <c r="DR89" s="32"/>
      <c r="DS89" s="32"/>
      <c r="DT89" s="32"/>
      <c r="DU89" s="32"/>
      <c r="DV89" s="32"/>
      <c r="DW89" s="33"/>
      <c r="DX89" s="32"/>
      <c r="DY89" s="32"/>
      <c r="DZ89" s="32"/>
      <c r="EA89" s="32"/>
      <c r="EB89" s="32"/>
      <c r="EC89" s="32"/>
      <c r="ED89" s="32"/>
      <c r="EE89" s="32"/>
      <c r="EF89" s="32"/>
      <c r="EG89" s="32"/>
      <c r="EH89" s="33"/>
      <c r="EI89" s="32"/>
      <c r="EJ89" s="32"/>
      <c r="EK89" s="32"/>
      <c r="EL89" s="32"/>
      <c r="EM89" s="32"/>
      <c r="EN89" s="32"/>
      <c r="EO89" s="32"/>
      <c r="EP89" s="32"/>
      <c r="EQ89" s="32"/>
      <c r="ER89" s="32"/>
      <c r="ES89" s="33"/>
      <c r="ET89" s="32"/>
      <c r="EU89" s="32"/>
      <c r="EV89" s="32"/>
      <c r="EW89" s="32"/>
      <c r="EX89" s="32"/>
      <c r="EY89" s="32"/>
      <c r="EZ89" s="32"/>
      <c r="FA89" s="32"/>
      <c r="FB89" s="32"/>
      <c r="FC89" s="32"/>
      <c r="FD89" s="33"/>
      <c r="FE89" s="32"/>
      <c r="FF89" s="32"/>
      <c r="FG89" s="32"/>
      <c r="FH89" s="32"/>
      <c r="FI89" s="32"/>
      <c r="FJ89" s="32"/>
      <c r="FK89" s="32"/>
      <c r="FL89" s="32"/>
      <c r="FM89" s="32"/>
      <c r="FN89" s="32"/>
      <c r="FO89" s="33"/>
      <c r="FP89" s="32"/>
      <c r="FQ89" s="32"/>
      <c r="FR89" s="32"/>
      <c r="FS89" s="32"/>
      <c r="FT89" s="32"/>
      <c r="FU89" s="32"/>
      <c r="FV89" s="32"/>
      <c r="FW89" s="32"/>
      <c r="FX89" s="32"/>
      <c r="FY89" s="32"/>
      <c r="FZ89" s="33"/>
      <c r="GA89" s="32"/>
      <c r="GB89" s="32"/>
      <c r="GC89" s="32"/>
      <c r="GD89" s="32"/>
      <c r="GE89" s="32"/>
      <c r="GF89" s="32"/>
      <c r="GG89" s="32"/>
      <c r="GH89" s="32"/>
      <c r="GI89" s="32"/>
      <c r="GJ89" s="32"/>
      <c r="GK89" s="33"/>
      <c r="GL89" s="32"/>
      <c r="GM89" s="32"/>
      <c r="GN89" s="32"/>
      <c r="GO89" s="32"/>
      <c r="GP89" s="32"/>
      <c r="GQ89" s="32"/>
      <c r="GR89" s="32"/>
      <c r="GS89" s="32"/>
      <c r="GT89" s="32"/>
      <c r="GU89" s="32"/>
      <c r="GV89" s="33"/>
      <c r="GW89" s="32"/>
      <c r="GX89" s="32"/>
      <c r="GY89" s="32"/>
      <c r="GZ89" s="32"/>
      <c r="HA89" s="32"/>
      <c r="HB89" s="32"/>
      <c r="HC89" s="32"/>
      <c r="HD89" s="32"/>
      <c r="HE89" s="32"/>
      <c r="HF89" s="32"/>
      <c r="HG89" s="33"/>
      <c r="HH89" s="32"/>
      <c r="HI89" s="32"/>
      <c r="HJ89" s="32"/>
      <c r="HK89" s="32"/>
      <c r="HL89" s="32"/>
      <c r="HM89" s="32"/>
      <c r="HN89" s="32"/>
      <c r="HO89" s="32"/>
      <c r="HP89" s="32"/>
      <c r="HQ89" s="32"/>
      <c r="HR89" s="33"/>
      <c r="HS89" s="32"/>
      <c r="HT89" s="32"/>
      <c r="HU89" s="32"/>
      <c r="HV89" s="32"/>
      <c r="HW89" s="32"/>
      <c r="HX89" s="32"/>
      <c r="HY89" s="32"/>
      <c r="HZ89" s="32"/>
      <c r="IA89" s="32"/>
      <c r="IB89" s="32"/>
      <c r="IC89" s="33"/>
      <c r="ID89" s="32"/>
      <c r="IE89" s="32"/>
      <c r="IF89" s="32"/>
      <c r="IG89" s="32"/>
      <c r="IH89" s="32"/>
      <c r="II89" s="32"/>
      <c r="IJ89" s="32"/>
      <c r="IK89" s="32"/>
      <c r="IL89" s="32"/>
      <c r="IM89" s="32"/>
      <c r="IN89" s="33"/>
      <c r="IO89" s="32"/>
      <c r="IP89" s="32"/>
      <c r="IQ89" s="32"/>
      <c r="IR89" s="32"/>
      <c r="IS89" s="32"/>
      <c r="IT89" s="32"/>
      <c r="IU89" s="32"/>
    </row>
    <row r="90" spans="1:255" s="3" customFormat="1" ht="20.100000000000001" customHeight="1">
      <c r="A90" s="22">
        <v>79</v>
      </c>
      <c r="B90" s="7" t="s">
        <v>1263</v>
      </c>
      <c r="C90" s="7" t="s">
        <v>1264</v>
      </c>
      <c r="D90" s="43" t="s">
        <v>11</v>
      </c>
      <c r="E90" s="12">
        <v>380005546050</v>
      </c>
      <c r="F90" s="12">
        <v>6400</v>
      </c>
      <c r="G90" s="26" t="s">
        <v>11</v>
      </c>
      <c r="H90" s="18" t="s">
        <v>11</v>
      </c>
      <c r="I90" s="12" t="s">
        <v>11</v>
      </c>
      <c r="J90" s="31" t="s">
        <v>1265</v>
      </c>
      <c r="K90" s="12" t="s">
        <v>11</v>
      </c>
      <c r="L90" s="30" t="s">
        <v>1266</v>
      </c>
      <c r="M90" s="32"/>
      <c r="N90" s="32"/>
      <c r="O90" s="32"/>
      <c r="P90" s="32"/>
      <c r="Q90" s="33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3"/>
      <c r="AC90" s="32"/>
      <c r="AD90" s="32"/>
      <c r="AE90" s="32"/>
      <c r="AF90" s="32"/>
      <c r="AG90" s="32"/>
      <c r="AH90" s="32"/>
      <c r="AI90" s="32"/>
      <c r="AJ90" s="32"/>
      <c r="AK90" s="32"/>
      <c r="AL90" s="32"/>
      <c r="AM90" s="33"/>
      <c r="AN90" s="32"/>
      <c r="AO90" s="32"/>
      <c r="AP90" s="32"/>
      <c r="AQ90" s="32"/>
      <c r="AR90" s="32"/>
      <c r="AS90" s="32"/>
      <c r="AT90" s="32"/>
      <c r="AU90" s="32"/>
      <c r="AV90" s="32"/>
      <c r="AW90" s="32"/>
      <c r="AX90" s="33"/>
      <c r="AY90" s="32"/>
      <c r="AZ90" s="32"/>
      <c r="BA90" s="32"/>
      <c r="BB90" s="32"/>
      <c r="BC90" s="32"/>
      <c r="BD90" s="32"/>
      <c r="BE90" s="32"/>
      <c r="BF90" s="32"/>
      <c r="BG90" s="32"/>
      <c r="BH90" s="32"/>
      <c r="BI90" s="33"/>
      <c r="BJ90" s="32"/>
      <c r="BK90" s="32"/>
      <c r="BL90" s="32"/>
      <c r="BM90" s="32"/>
      <c r="BN90" s="32"/>
      <c r="BO90" s="32"/>
      <c r="BP90" s="32"/>
      <c r="BQ90" s="32"/>
      <c r="BR90" s="32"/>
      <c r="BS90" s="32"/>
      <c r="BT90" s="33"/>
      <c r="BU90" s="32"/>
      <c r="BV90" s="32"/>
      <c r="BW90" s="32"/>
      <c r="BX90" s="32"/>
      <c r="BY90" s="32"/>
      <c r="BZ90" s="32"/>
      <c r="CA90" s="32"/>
      <c r="CB90" s="32"/>
      <c r="CC90" s="32"/>
      <c r="CD90" s="32"/>
      <c r="CE90" s="33"/>
      <c r="CF90" s="32"/>
      <c r="CG90" s="32"/>
      <c r="CH90" s="32"/>
      <c r="CI90" s="32"/>
      <c r="CJ90" s="32"/>
      <c r="CK90" s="32"/>
      <c r="CL90" s="32"/>
      <c r="CM90" s="32"/>
      <c r="CN90" s="32"/>
      <c r="CO90" s="32"/>
      <c r="CP90" s="33"/>
      <c r="CQ90" s="32"/>
      <c r="CR90" s="32"/>
      <c r="CS90" s="32"/>
      <c r="CT90" s="32"/>
      <c r="CU90" s="32"/>
      <c r="CV90" s="32"/>
      <c r="CW90" s="32"/>
      <c r="CX90" s="32"/>
      <c r="CY90" s="32"/>
      <c r="CZ90" s="32"/>
      <c r="DA90" s="33"/>
      <c r="DB90" s="32"/>
      <c r="DC90" s="32"/>
      <c r="DD90" s="32"/>
      <c r="DE90" s="32"/>
      <c r="DF90" s="32"/>
      <c r="DG90" s="32"/>
      <c r="DH90" s="32"/>
      <c r="DI90" s="32"/>
      <c r="DJ90" s="32"/>
      <c r="DK90" s="32"/>
      <c r="DL90" s="33"/>
      <c r="DM90" s="32"/>
      <c r="DN90" s="32"/>
      <c r="DO90" s="32"/>
      <c r="DP90" s="32"/>
      <c r="DQ90" s="32"/>
      <c r="DR90" s="32"/>
      <c r="DS90" s="32"/>
      <c r="DT90" s="32"/>
      <c r="DU90" s="32"/>
      <c r="DV90" s="32"/>
      <c r="DW90" s="33"/>
      <c r="DX90" s="32"/>
      <c r="DY90" s="32"/>
      <c r="DZ90" s="32"/>
      <c r="EA90" s="32"/>
      <c r="EB90" s="32"/>
      <c r="EC90" s="32"/>
      <c r="ED90" s="32"/>
      <c r="EE90" s="32"/>
      <c r="EF90" s="32"/>
      <c r="EG90" s="32"/>
      <c r="EH90" s="33"/>
      <c r="EI90" s="32"/>
      <c r="EJ90" s="32"/>
      <c r="EK90" s="32"/>
      <c r="EL90" s="32"/>
      <c r="EM90" s="32"/>
      <c r="EN90" s="32"/>
      <c r="EO90" s="32"/>
      <c r="EP90" s="32"/>
      <c r="EQ90" s="32"/>
      <c r="ER90" s="32"/>
      <c r="ES90" s="33"/>
      <c r="ET90" s="32"/>
      <c r="EU90" s="32"/>
      <c r="EV90" s="32"/>
      <c r="EW90" s="32"/>
      <c r="EX90" s="32"/>
      <c r="EY90" s="32"/>
      <c r="EZ90" s="32"/>
      <c r="FA90" s="32"/>
      <c r="FB90" s="32"/>
      <c r="FC90" s="32"/>
      <c r="FD90" s="33"/>
      <c r="FE90" s="32"/>
      <c r="FF90" s="32"/>
      <c r="FG90" s="32"/>
      <c r="FH90" s="32"/>
      <c r="FI90" s="32"/>
      <c r="FJ90" s="32"/>
      <c r="FK90" s="32"/>
      <c r="FL90" s="32"/>
      <c r="FM90" s="32"/>
      <c r="FN90" s="32"/>
      <c r="FO90" s="33"/>
      <c r="FP90" s="32"/>
      <c r="FQ90" s="32"/>
      <c r="FR90" s="32"/>
      <c r="FS90" s="32"/>
      <c r="FT90" s="32"/>
      <c r="FU90" s="32"/>
      <c r="FV90" s="32"/>
      <c r="FW90" s="32"/>
      <c r="FX90" s="32"/>
      <c r="FY90" s="32"/>
      <c r="FZ90" s="33"/>
      <c r="GA90" s="32"/>
      <c r="GB90" s="32"/>
      <c r="GC90" s="32"/>
      <c r="GD90" s="32"/>
      <c r="GE90" s="32"/>
      <c r="GF90" s="32"/>
      <c r="GG90" s="32"/>
      <c r="GH90" s="32"/>
      <c r="GI90" s="32"/>
      <c r="GJ90" s="32"/>
      <c r="GK90" s="33"/>
      <c r="GL90" s="32"/>
      <c r="GM90" s="32"/>
      <c r="GN90" s="32"/>
      <c r="GO90" s="32"/>
      <c r="GP90" s="32"/>
      <c r="GQ90" s="32"/>
      <c r="GR90" s="32"/>
      <c r="GS90" s="32"/>
      <c r="GT90" s="32"/>
      <c r="GU90" s="32"/>
      <c r="GV90" s="33"/>
      <c r="GW90" s="32"/>
      <c r="GX90" s="32"/>
      <c r="GY90" s="32"/>
      <c r="GZ90" s="32"/>
      <c r="HA90" s="32"/>
      <c r="HB90" s="32"/>
      <c r="HC90" s="32"/>
      <c r="HD90" s="32"/>
      <c r="HE90" s="32"/>
      <c r="HF90" s="32"/>
      <c r="HG90" s="33"/>
      <c r="HH90" s="32"/>
      <c r="HI90" s="32"/>
      <c r="HJ90" s="32"/>
      <c r="HK90" s="32"/>
      <c r="HL90" s="32"/>
      <c r="HM90" s="32"/>
      <c r="HN90" s="32"/>
      <c r="HO90" s="32"/>
      <c r="HP90" s="32"/>
      <c r="HQ90" s="32"/>
      <c r="HR90" s="33"/>
      <c r="HS90" s="32"/>
      <c r="HT90" s="32"/>
      <c r="HU90" s="32"/>
      <c r="HV90" s="32"/>
      <c r="HW90" s="32"/>
      <c r="HX90" s="32"/>
      <c r="HY90" s="32"/>
      <c r="HZ90" s="32"/>
      <c r="IA90" s="32"/>
      <c r="IB90" s="32"/>
      <c r="IC90" s="33"/>
      <c r="ID90" s="32"/>
      <c r="IE90" s="32"/>
      <c r="IF90" s="32"/>
      <c r="IG90" s="32"/>
      <c r="IH90" s="32"/>
      <c r="II90" s="32"/>
      <c r="IJ90" s="32"/>
      <c r="IK90" s="32"/>
      <c r="IL90" s="32"/>
      <c r="IM90" s="32"/>
      <c r="IN90" s="33"/>
      <c r="IO90" s="32"/>
      <c r="IP90" s="32"/>
      <c r="IQ90" s="32"/>
      <c r="IR90" s="32"/>
      <c r="IS90" s="32"/>
      <c r="IT90" s="32"/>
      <c r="IU90" s="32"/>
    </row>
    <row r="91" spans="1:255" s="3" customFormat="1" ht="20.100000000000001" customHeight="1">
      <c r="A91" s="22">
        <v>80</v>
      </c>
      <c r="B91" s="7" t="s">
        <v>486</v>
      </c>
      <c r="C91" s="7" t="s">
        <v>412</v>
      </c>
      <c r="D91" s="43" t="s">
        <v>11</v>
      </c>
      <c r="E91" s="12">
        <v>48120054</v>
      </c>
      <c r="F91" s="12">
        <v>7944</v>
      </c>
      <c r="G91" s="26" t="s">
        <v>11</v>
      </c>
      <c r="H91" s="18">
        <v>3.7</v>
      </c>
      <c r="I91" s="12" t="s">
        <v>11</v>
      </c>
      <c r="J91" s="12">
        <v>371</v>
      </c>
      <c r="K91" s="12" t="s">
        <v>11</v>
      </c>
      <c r="L91" s="30" t="s">
        <v>208</v>
      </c>
      <c r="M91" s="32"/>
      <c r="N91" s="32"/>
      <c r="O91" s="32"/>
      <c r="P91" s="32"/>
      <c r="Q91" s="33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3"/>
      <c r="AC91" s="32"/>
      <c r="AD91" s="32"/>
      <c r="AE91" s="32"/>
      <c r="AF91" s="32"/>
      <c r="AG91" s="32"/>
      <c r="AH91" s="32"/>
      <c r="AI91" s="32"/>
      <c r="AJ91" s="32"/>
      <c r="AK91" s="32"/>
      <c r="AL91" s="32"/>
      <c r="AM91" s="33"/>
      <c r="AN91" s="32"/>
      <c r="AO91" s="32"/>
      <c r="AP91" s="32"/>
      <c r="AQ91" s="32"/>
      <c r="AR91" s="32"/>
      <c r="AS91" s="32"/>
      <c r="AT91" s="32"/>
      <c r="AU91" s="32"/>
      <c r="AV91" s="32"/>
      <c r="AW91" s="32"/>
      <c r="AX91" s="33"/>
      <c r="AY91" s="32"/>
      <c r="AZ91" s="32"/>
      <c r="BA91" s="32"/>
      <c r="BB91" s="32"/>
      <c r="BC91" s="32"/>
      <c r="BD91" s="32"/>
      <c r="BE91" s="32"/>
      <c r="BF91" s="32"/>
      <c r="BG91" s="32"/>
      <c r="BH91" s="32"/>
      <c r="BI91" s="33"/>
      <c r="BJ91" s="32"/>
      <c r="BK91" s="32"/>
      <c r="BL91" s="32"/>
      <c r="BM91" s="32"/>
      <c r="BN91" s="32"/>
      <c r="BO91" s="32"/>
      <c r="BP91" s="32"/>
      <c r="BQ91" s="32"/>
      <c r="BR91" s="32"/>
      <c r="BS91" s="32"/>
      <c r="BT91" s="33"/>
      <c r="BU91" s="32"/>
      <c r="BV91" s="32"/>
      <c r="BW91" s="32"/>
      <c r="BX91" s="32"/>
      <c r="BY91" s="32"/>
      <c r="BZ91" s="32"/>
      <c r="CA91" s="32"/>
      <c r="CB91" s="32"/>
      <c r="CC91" s="32"/>
      <c r="CD91" s="32"/>
      <c r="CE91" s="33"/>
      <c r="CF91" s="32"/>
      <c r="CG91" s="32"/>
      <c r="CH91" s="32"/>
      <c r="CI91" s="32"/>
      <c r="CJ91" s="32"/>
      <c r="CK91" s="32"/>
      <c r="CL91" s="32"/>
      <c r="CM91" s="32"/>
      <c r="CN91" s="32"/>
      <c r="CO91" s="32"/>
      <c r="CP91" s="33"/>
      <c r="CQ91" s="32"/>
      <c r="CR91" s="32"/>
      <c r="CS91" s="32"/>
      <c r="CT91" s="32"/>
      <c r="CU91" s="32"/>
      <c r="CV91" s="32"/>
      <c r="CW91" s="32"/>
      <c r="CX91" s="32"/>
      <c r="CY91" s="32"/>
      <c r="CZ91" s="32"/>
      <c r="DA91" s="33"/>
      <c r="DB91" s="32"/>
      <c r="DC91" s="32"/>
      <c r="DD91" s="32"/>
      <c r="DE91" s="32"/>
      <c r="DF91" s="32"/>
      <c r="DG91" s="32"/>
      <c r="DH91" s="32"/>
      <c r="DI91" s="32"/>
      <c r="DJ91" s="32"/>
      <c r="DK91" s="32"/>
      <c r="DL91" s="33"/>
      <c r="DM91" s="32"/>
      <c r="DN91" s="32"/>
      <c r="DO91" s="32"/>
      <c r="DP91" s="32"/>
      <c r="DQ91" s="32"/>
      <c r="DR91" s="32"/>
      <c r="DS91" s="32"/>
      <c r="DT91" s="32"/>
      <c r="DU91" s="32"/>
      <c r="DV91" s="32"/>
      <c r="DW91" s="33"/>
      <c r="DX91" s="32"/>
      <c r="DY91" s="32"/>
      <c r="DZ91" s="32"/>
      <c r="EA91" s="32"/>
      <c r="EB91" s="32"/>
      <c r="EC91" s="32"/>
      <c r="ED91" s="32"/>
      <c r="EE91" s="32"/>
      <c r="EF91" s="32"/>
      <c r="EG91" s="32"/>
      <c r="EH91" s="33"/>
      <c r="EI91" s="32"/>
      <c r="EJ91" s="32"/>
      <c r="EK91" s="32"/>
      <c r="EL91" s="32"/>
      <c r="EM91" s="32"/>
      <c r="EN91" s="32"/>
      <c r="EO91" s="32"/>
      <c r="EP91" s="32"/>
      <c r="EQ91" s="32"/>
      <c r="ER91" s="32"/>
      <c r="ES91" s="33"/>
      <c r="ET91" s="32"/>
      <c r="EU91" s="32"/>
      <c r="EV91" s="32"/>
      <c r="EW91" s="32"/>
      <c r="EX91" s="32"/>
      <c r="EY91" s="32"/>
      <c r="EZ91" s="32"/>
      <c r="FA91" s="32"/>
      <c r="FB91" s="32"/>
      <c r="FC91" s="32"/>
      <c r="FD91" s="33"/>
      <c r="FE91" s="32"/>
      <c r="FF91" s="32"/>
      <c r="FG91" s="32"/>
      <c r="FH91" s="32"/>
      <c r="FI91" s="32"/>
      <c r="FJ91" s="32"/>
      <c r="FK91" s="32"/>
      <c r="FL91" s="32"/>
      <c r="FM91" s="32"/>
      <c r="FN91" s="32"/>
      <c r="FO91" s="33"/>
      <c r="FP91" s="32"/>
      <c r="FQ91" s="32"/>
      <c r="FR91" s="32"/>
      <c r="FS91" s="32"/>
      <c r="FT91" s="32"/>
      <c r="FU91" s="32"/>
      <c r="FV91" s="32"/>
      <c r="FW91" s="32"/>
      <c r="FX91" s="32"/>
      <c r="FY91" s="32"/>
      <c r="FZ91" s="33"/>
      <c r="GA91" s="32"/>
      <c r="GB91" s="32"/>
      <c r="GC91" s="32"/>
      <c r="GD91" s="32"/>
      <c r="GE91" s="32"/>
      <c r="GF91" s="32"/>
      <c r="GG91" s="32"/>
      <c r="GH91" s="32"/>
      <c r="GI91" s="32"/>
      <c r="GJ91" s="32"/>
      <c r="GK91" s="33"/>
      <c r="GL91" s="32"/>
      <c r="GM91" s="32"/>
      <c r="GN91" s="32"/>
      <c r="GO91" s="32"/>
      <c r="GP91" s="32"/>
      <c r="GQ91" s="32"/>
      <c r="GR91" s="32"/>
      <c r="GS91" s="32"/>
      <c r="GT91" s="32"/>
      <c r="GU91" s="32"/>
      <c r="GV91" s="33"/>
      <c r="GW91" s="32"/>
      <c r="GX91" s="32"/>
      <c r="GY91" s="32"/>
      <c r="GZ91" s="32"/>
      <c r="HA91" s="32"/>
      <c r="HB91" s="32"/>
      <c r="HC91" s="32"/>
      <c r="HD91" s="32"/>
      <c r="HE91" s="32"/>
      <c r="HF91" s="32"/>
      <c r="HG91" s="33"/>
      <c r="HH91" s="32"/>
      <c r="HI91" s="32"/>
      <c r="HJ91" s="32"/>
      <c r="HK91" s="32"/>
      <c r="HL91" s="32"/>
      <c r="HM91" s="32"/>
      <c r="HN91" s="32"/>
      <c r="HO91" s="32"/>
      <c r="HP91" s="32"/>
      <c r="HQ91" s="32"/>
      <c r="HR91" s="33"/>
      <c r="HS91" s="32"/>
      <c r="HT91" s="32"/>
      <c r="HU91" s="32"/>
      <c r="HV91" s="32"/>
      <c r="HW91" s="32"/>
      <c r="HX91" s="32"/>
      <c r="HY91" s="32"/>
      <c r="HZ91" s="32"/>
      <c r="IA91" s="32"/>
      <c r="IB91" s="32"/>
      <c r="IC91" s="33"/>
      <c r="ID91" s="32"/>
      <c r="IE91" s="32"/>
      <c r="IF91" s="32"/>
      <c r="IG91" s="32"/>
      <c r="IH91" s="32"/>
      <c r="II91" s="32"/>
      <c r="IJ91" s="32"/>
      <c r="IK91" s="32"/>
      <c r="IL91" s="32"/>
      <c r="IM91" s="32"/>
      <c r="IN91" s="33"/>
      <c r="IO91" s="32"/>
      <c r="IP91" s="32"/>
      <c r="IQ91" s="32"/>
      <c r="IR91" s="32"/>
      <c r="IS91" s="32"/>
      <c r="IT91" s="32"/>
      <c r="IU91" s="32"/>
    </row>
    <row r="92" spans="1:255" s="3" customFormat="1" ht="18" customHeight="1">
      <c r="A92" s="45" t="s">
        <v>1121</v>
      </c>
      <c r="B92" s="32"/>
      <c r="C92" s="32"/>
      <c r="D92" s="32"/>
      <c r="E92" s="53"/>
      <c r="F92" s="53"/>
      <c r="G92" s="53"/>
      <c r="H92" s="54"/>
      <c r="I92" s="53"/>
      <c r="J92" s="32"/>
      <c r="K92" s="53"/>
      <c r="M92" s="32"/>
      <c r="N92" s="32"/>
      <c r="O92" s="32"/>
      <c r="P92" s="33"/>
      <c r="Q92" s="32"/>
      <c r="R92" s="32"/>
      <c r="S92" s="32"/>
      <c r="T92" s="32"/>
      <c r="U92" s="32"/>
      <c r="V92" s="32"/>
      <c r="W92" s="32"/>
      <c r="X92" s="32"/>
      <c r="Y92" s="32"/>
      <c r="Z92" s="32"/>
      <c r="AA92" s="33"/>
      <c r="AB92" s="32"/>
      <c r="AC92" s="32"/>
      <c r="AD92" s="32"/>
      <c r="AE92" s="32"/>
      <c r="AF92" s="32"/>
      <c r="AG92" s="32"/>
      <c r="AH92" s="32"/>
      <c r="AI92" s="32"/>
      <c r="AJ92" s="32"/>
      <c r="AK92" s="32"/>
      <c r="AL92" s="33"/>
      <c r="AM92" s="32"/>
      <c r="AN92" s="32"/>
      <c r="AO92" s="32"/>
      <c r="AP92" s="32"/>
      <c r="AQ92" s="32"/>
      <c r="AR92" s="32"/>
      <c r="AS92" s="32"/>
      <c r="AT92" s="32"/>
      <c r="AU92" s="32"/>
      <c r="AV92" s="32"/>
      <c r="AW92" s="33"/>
      <c r="AX92" s="32"/>
      <c r="AY92" s="32"/>
      <c r="AZ92" s="32"/>
      <c r="BA92" s="32"/>
      <c r="BB92" s="32"/>
      <c r="BC92" s="32"/>
      <c r="BD92" s="32"/>
      <c r="BE92" s="32"/>
      <c r="BF92" s="32"/>
      <c r="BG92" s="32"/>
      <c r="BH92" s="33"/>
      <c r="BI92" s="32"/>
      <c r="BJ92" s="32"/>
      <c r="BK92" s="32"/>
      <c r="BL92" s="32"/>
      <c r="BM92" s="32"/>
      <c r="BN92" s="32"/>
      <c r="BO92" s="32"/>
      <c r="BP92" s="32"/>
      <c r="BQ92" s="32"/>
      <c r="BR92" s="32"/>
      <c r="BS92" s="33"/>
      <c r="BT92" s="32"/>
      <c r="BU92" s="32"/>
      <c r="BV92" s="32"/>
      <c r="BW92" s="32"/>
      <c r="BX92" s="32"/>
      <c r="BY92" s="32"/>
      <c r="BZ92" s="32"/>
      <c r="CA92" s="32"/>
      <c r="CB92" s="32"/>
      <c r="CC92" s="32"/>
      <c r="CD92" s="33"/>
      <c r="CE92" s="32"/>
      <c r="CF92" s="32"/>
      <c r="CG92" s="32"/>
      <c r="CH92" s="32"/>
      <c r="CI92" s="32"/>
      <c r="CJ92" s="32"/>
      <c r="CK92" s="32"/>
      <c r="CL92" s="32"/>
      <c r="CM92" s="32"/>
      <c r="CN92" s="32"/>
      <c r="CO92" s="33"/>
      <c r="CP92" s="32"/>
      <c r="CQ92" s="32"/>
      <c r="CR92" s="32"/>
      <c r="CS92" s="32"/>
      <c r="CT92" s="32"/>
      <c r="CU92" s="32"/>
      <c r="CV92" s="32"/>
      <c r="CW92" s="32"/>
      <c r="CX92" s="32"/>
      <c r="CY92" s="32"/>
      <c r="CZ92" s="33"/>
      <c r="DA92" s="32"/>
      <c r="DB92" s="32"/>
      <c r="DC92" s="32"/>
      <c r="DD92" s="32"/>
      <c r="DE92" s="32"/>
      <c r="DF92" s="32"/>
      <c r="DG92" s="32"/>
      <c r="DH92" s="32"/>
      <c r="DI92" s="32"/>
      <c r="DJ92" s="32"/>
      <c r="DK92" s="33"/>
      <c r="DL92" s="32"/>
      <c r="DM92" s="32"/>
      <c r="DN92" s="32"/>
      <c r="DO92" s="32"/>
      <c r="DP92" s="32"/>
      <c r="DQ92" s="32"/>
      <c r="DR92" s="32"/>
      <c r="DS92" s="32"/>
      <c r="DT92" s="32"/>
      <c r="DU92" s="32"/>
      <c r="DV92" s="33"/>
      <c r="DW92" s="32"/>
      <c r="DX92" s="32"/>
      <c r="DY92" s="32"/>
      <c r="DZ92" s="32"/>
      <c r="EA92" s="32"/>
      <c r="EB92" s="32"/>
      <c r="EC92" s="32"/>
      <c r="ED92" s="32"/>
      <c r="EE92" s="32"/>
      <c r="EF92" s="32"/>
      <c r="EG92" s="33"/>
      <c r="EH92" s="32"/>
      <c r="EI92" s="32"/>
      <c r="EJ92" s="32"/>
      <c r="EK92" s="32"/>
      <c r="EL92" s="32"/>
      <c r="EM92" s="32"/>
      <c r="EN92" s="32"/>
      <c r="EO92" s="32"/>
      <c r="EP92" s="32"/>
      <c r="EQ92" s="32"/>
      <c r="ER92" s="33"/>
      <c r="ES92" s="32"/>
      <c r="ET92" s="32"/>
      <c r="EU92" s="32"/>
      <c r="EV92" s="32"/>
      <c r="EW92" s="32"/>
      <c r="EX92" s="32"/>
      <c r="EY92" s="32"/>
      <c r="EZ92" s="32"/>
      <c r="FA92" s="32"/>
      <c r="FB92" s="32"/>
      <c r="FC92" s="33"/>
      <c r="FD92" s="32"/>
      <c r="FE92" s="32"/>
      <c r="FF92" s="32"/>
      <c r="FG92" s="32"/>
      <c r="FH92" s="32"/>
      <c r="FI92" s="32"/>
      <c r="FJ92" s="32"/>
      <c r="FK92" s="32"/>
      <c r="FL92" s="32"/>
      <c r="FM92" s="32"/>
      <c r="FN92" s="33"/>
      <c r="FO92" s="32"/>
      <c r="FP92" s="32"/>
      <c r="FQ92" s="32"/>
      <c r="FR92" s="32"/>
      <c r="FS92" s="32"/>
      <c r="FT92" s="32"/>
      <c r="FU92" s="32"/>
      <c r="FV92" s="32"/>
      <c r="FW92" s="32"/>
      <c r="FX92" s="32"/>
      <c r="FY92" s="33"/>
      <c r="FZ92" s="32"/>
      <c r="GA92" s="32"/>
      <c r="GB92" s="32"/>
      <c r="GC92" s="32"/>
      <c r="GD92" s="32"/>
      <c r="GE92" s="32"/>
      <c r="GF92" s="32"/>
      <c r="GG92" s="32"/>
      <c r="GH92" s="32"/>
      <c r="GI92" s="32"/>
      <c r="GJ92" s="33"/>
      <c r="GK92" s="32"/>
      <c r="GL92" s="32"/>
      <c r="GM92" s="32"/>
      <c r="GN92" s="32"/>
      <c r="GO92" s="32"/>
      <c r="GP92" s="32"/>
      <c r="GQ92" s="32"/>
      <c r="GR92" s="32"/>
      <c r="GS92" s="32"/>
      <c r="GT92" s="32"/>
      <c r="GU92" s="33"/>
      <c r="GV92" s="32"/>
      <c r="GW92" s="32"/>
      <c r="GX92" s="32"/>
      <c r="GY92" s="32"/>
      <c r="GZ92" s="32"/>
      <c r="HA92" s="32"/>
      <c r="HB92" s="32"/>
      <c r="HC92" s="32"/>
      <c r="HD92" s="32"/>
      <c r="HE92" s="32"/>
      <c r="HF92" s="33"/>
      <c r="HG92" s="32"/>
      <c r="HH92" s="32"/>
      <c r="HI92" s="32"/>
      <c r="HJ92" s="32"/>
      <c r="HK92" s="32"/>
      <c r="HL92" s="32"/>
      <c r="HM92" s="32"/>
      <c r="HN92" s="32"/>
      <c r="HO92" s="32"/>
      <c r="HP92" s="32"/>
      <c r="HQ92" s="33"/>
      <c r="HR92" s="32"/>
      <c r="HS92" s="32"/>
      <c r="HT92" s="32"/>
      <c r="HU92" s="32"/>
      <c r="HV92" s="32"/>
      <c r="HW92" s="32"/>
      <c r="HX92" s="32"/>
      <c r="HY92" s="32"/>
      <c r="HZ92" s="32"/>
      <c r="IA92" s="32"/>
      <c r="IB92" s="33"/>
      <c r="IC92" s="32"/>
      <c r="ID92" s="32"/>
      <c r="IE92" s="32"/>
      <c r="IF92" s="32"/>
      <c r="IG92" s="32"/>
      <c r="IH92" s="32"/>
      <c r="II92" s="32"/>
      <c r="IJ92" s="32"/>
      <c r="IK92" s="32"/>
      <c r="IL92" s="32"/>
      <c r="IM92" s="33"/>
      <c r="IN92" s="32"/>
      <c r="IO92" s="32"/>
      <c r="IP92" s="32"/>
      <c r="IQ92" s="32"/>
      <c r="IR92" s="32"/>
      <c r="IS92" s="32"/>
      <c r="IT92" s="32"/>
    </row>
    <row r="93" spans="1:255" s="3" customFormat="1">
      <c r="A93" s="45"/>
      <c r="B93" s="32"/>
      <c r="C93" s="32"/>
      <c r="D93" s="32"/>
      <c r="E93" s="53"/>
      <c r="F93" s="53"/>
      <c r="G93" s="53"/>
      <c r="H93" s="54"/>
      <c r="I93" s="53"/>
      <c r="J93" s="4"/>
      <c r="K93" s="53"/>
      <c r="M93" s="32"/>
      <c r="N93" s="32"/>
      <c r="O93" s="32"/>
      <c r="P93" s="33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3"/>
      <c r="AB93" s="32"/>
      <c r="AC93" s="32"/>
      <c r="AD93" s="32"/>
      <c r="AE93" s="32"/>
      <c r="AF93" s="32"/>
      <c r="AG93" s="32"/>
      <c r="AH93" s="32"/>
      <c r="AI93" s="32"/>
      <c r="AJ93" s="32"/>
      <c r="AK93" s="32"/>
      <c r="AL93" s="33"/>
      <c r="AM93" s="32"/>
      <c r="AN93" s="32"/>
      <c r="AO93" s="32"/>
      <c r="AP93" s="32"/>
      <c r="AQ93" s="32"/>
      <c r="AR93" s="32"/>
      <c r="AS93" s="32"/>
      <c r="AT93" s="32"/>
      <c r="AU93" s="32"/>
      <c r="AV93" s="32"/>
      <c r="AW93" s="33"/>
      <c r="AX93" s="32"/>
      <c r="AY93" s="32"/>
      <c r="AZ93" s="32"/>
      <c r="BA93" s="32"/>
      <c r="BB93" s="32"/>
      <c r="BC93" s="32"/>
      <c r="BD93" s="32"/>
      <c r="BE93" s="32"/>
      <c r="BF93" s="32"/>
      <c r="BG93" s="32"/>
      <c r="BH93" s="33"/>
      <c r="BI93" s="32"/>
      <c r="BJ93" s="32"/>
      <c r="BK93" s="32"/>
      <c r="BL93" s="32"/>
      <c r="BM93" s="32"/>
      <c r="BN93" s="32"/>
      <c r="BO93" s="32"/>
      <c r="BP93" s="32"/>
      <c r="BQ93" s="32"/>
      <c r="BR93" s="32"/>
      <c r="BS93" s="33"/>
      <c r="BT93" s="32"/>
      <c r="BU93" s="32"/>
      <c r="BV93" s="32"/>
      <c r="BW93" s="32"/>
      <c r="BX93" s="32"/>
      <c r="BY93" s="32"/>
      <c r="BZ93" s="32"/>
      <c r="CA93" s="32"/>
      <c r="CB93" s="32"/>
      <c r="CC93" s="32"/>
      <c r="CD93" s="33"/>
      <c r="CE93" s="32"/>
      <c r="CF93" s="32"/>
      <c r="CG93" s="32"/>
      <c r="CH93" s="32"/>
      <c r="CI93" s="32"/>
      <c r="CJ93" s="32"/>
      <c r="CK93" s="32"/>
      <c r="CL93" s="32"/>
      <c r="CM93" s="32"/>
      <c r="CN93" s="32"/>
      <c r="CO93" s="33"/>
      <c r="CP93" s="32"/>
      <c r="CQ93" s="32"/>
      <c r="CR93" s="32"/>
      <c r="CS93" s="32"/>
      <c r="CT93" s="32"/>
      <c r="CU93" s="32"/>
      <c r="CV93" s="32"/>
      <c r="CW93" s="32"/>
      <c r="CX93" s="32"/>
      <c r="CY93" s="32"/>
      <c r="CZ93" s="33"/>
      <c r="DA93" s="32"/>
      <c r="DB93" s="32"/>
      <c r="DC93" s="32"/>
      <c r="DD93" s="32"/>
      <c r="DE93" s="32"/>
      <c r="DF93" s="32"/>
      <c r="DG93" s="32"/>
      <c r="DH93" s="32"/>
      <c r="DI93" s="32"/>
      <c r="DJ93" s="32"/>
      <c r="DK93" s="33"/>
      <c r="DL93" s="32"/>
      <c r="DM93" s="32"/>
      <c r="DN93" s="32"/>
      <c r="DO93" s="32"/>
      <c r="DP93" s="32"/>
      <c r="DQ93" s="32"/>
      <c r="DR93" s="32"/>
      <c r="DS93" s="32"/>
      <c r="DT93" s="32"/>
      <c r="DU93" s="32"/>
      <c r="DV93" s="33"/>
      <c r="DW93" s="32"/>
      <c r="DX93" s="32"/>
      <c r="DY93" s="32"/>
      <c r="DZ93" s="32"/>
      <c r="EA93" s="32"/>
      <c r="EB93" s="32"/>
      <c r="EC93" s="32"/>
      <c r="ED93" s="32"/>
      <c r="EE93" s="32"/>
      <c r="EF93" s="32"/>
      <c r="EG93" s="33"/>
      <c r="EH93" s="32"/>
      <c r="EI93" s="32"/>
      <c r="EJ93" s="32"/>
      <c r="EK93" s="32"/>
      <c r="EL93" s="32"/>
      <c r="EM93" s="32"/>
      <c r="EN93" s="32"/>
      <c r="EO93" s="32"/>
      <c r="EP93" s="32"/>
      <c r="EQ93" s="32"/>
      <c r="ER93" s="33"/>
      <c r="ES93" s="32"/>
      <c r="ET93" s="32"/>
      <c r="EU93" s="32"/>
      <c r="EV93" s="32"/>
      <c r="EW93" s="32"/>
      <c r="EX93" s="32"/>
      <c r="EY93" s="32"/>
      <c r="EZ93" s="32"/>
      <c r="FA93" s="32"/>
      <c r="FB93" s="32"/>
      <c r="FC93" s="33"/>
      <c r="FD93" s="32"/>
      <c r="FE93" s="32"/>
      <c r="FF93" s="32"/>
      <c r="FG93" s="32"/>
      <c r="FH93" s="32"/>
      <c r="FI93" s="32"/>
      <c r="FJ93" s="32"/>
      <c r="FK93" s="32"/>
      <c r="FL93" s="32"/>
      <c r="FM93" s="32"/>
      <c r="FN93" s="33"/>
      <c r="FO93" s="32"/>
      <c r="FP93" s="32"/>
      <c r="FQ93" s="32"/>
      <c r="FR93" s="32"/>
      <c r="FS93" s="32"/>
      <c r="FT93" s="32"/>
      <c r="FU93" s="32"/>
      <c r="FV93" s="32"/>
      <c r="FW93" s="32"/>
      <c r="FX93" s="32"/>
      <c r="FY93" s="33"/>
      <c r="FZ93" s="32"/>
      <c r="GA93" s="32"/>
      <c r="GB93" s="32"/>
      <c r="GC93" s="32"/>
      <c r="GD93" s="32"/>
      <c r="GE93" s="32"/>
      <c r="GF93" s="32"/>
      <c r="GG93" s="32"/>
      <c r="GH93" s="32"/>
      <c r="GI93" s="32"/>
      <c r="GJ93" s="33"/>
      <c r="GK93" s="32"/>
      <c r="GL93" s="32"/>
      <c r="GM93" s="32"/>
      <c r="GN93" s="32"/>
      <c r="GO93" s="32"/>
      <c r="GP93" s="32"/>
      <c r="GQ93" s="32"/>
      <c r="GR93" s="32"/>
      <c r="GS93" s="32"/>
      <c r="GT93" s="32"/>
      <c r="GU93" s="33"/>
      <c r="GV93" s="32"/>
      <c r="GW93" s="32"/>
      <c r="GX93" s="32"/>
      <c r="GY93" s="32"/>
      <c r="GZ93" s="32"/>
      <c r="HA93" s="32"/>
      <c r="HB93" s="32"/>
      <c r="HC93" s="32"/>
      <c r="HD93" s="32"/>
      <c r="HE93" s="32"/>
      <c r="HF93" s="33"/>
      <c r="HG93" s="32"/>
      <c r="HH93" s="32"/>
      <c r="HI93" s="32"/>
      <c r="HJ93" s="32"/>
      <c r="HK93" s="32"/>
      <c r="HL93" s="32"/>
      <c r="HM93" s="32"/>
      <c r="HN93" s="32"/>
      <c r="HO93" s="32"/>
      <c r="HP93" s="32"/>
      <c r="HQ93" s="33"/>
      <c r="HR93" s="32"/>
      <c r="HS93" s="32"/>
      <c r="HT93" s="32"/>
      <c r="HU93" s="32"/>
      <c r="HV93" s="32"/>
      <c r="HW93" s="32"/>
      <c r="HX93" s="32"/>
      <c r="HY93" s="32"/>
      <c r="HZ93" s="32"/>
      <c r="IA93" s="32"/>
      <c r="IB93" s="33"/>
      <c r="IC93" s="32"/>
      <c r="ID93" s="32"/>
      <c r="IE93" s="32"/>
      <c r="IF93" s="32"/>
      <c r="IG93" s="32"/>
      <c r="IH93" s="32"/>
      <c r="II93" s="32"/>
      <c r="IJ93" s="32"/>
      <c r="IK93" s="32"/>
      <c r="IL93" s="32"/>
      <c r="IM93" s="33"/>
      <c r="IN93" s="32"/>
      <c r="IO93" s="32"/>
      <c r="IP93" s="32"/>
      <c r="IQ93" s="32"/>
      <c r="IR93" s="32"/>
      <c r="IS93" s="32"/>
      <c r="IT93" s="32"/>
    </row>
  </sheetData>
  <mergeCells count="20">
    <mergeCell ref="A85:L85"/>
    <mergeCell ref="D6:D8"/>
    <mergeCell ref="B6:B8"/>
    <mergeCell ref="C6:C8"/>
    <mergeCell ref="E6:E8"/>
    <mergeCell ref="I6:I8"/>
    <mergeCell ref="J6:J8"/>
    <mergeCell ref="A23:L23"/>
    <mergeCell ref="K6:K8"/>
    <mergeCell ref="A9:L9"/>
    <mergeCell ref="L6:L8"/>
    <mergeCell ref="A6:A8"/>
    <mergeCell ref="F6:F8"/>
    <mergeCell ref="H6:H8"/>
    <mergeCell ref="G6:G8"/>
    <mergeCell ref="A1:L1"/>
    <mergeCell ref="A2:L2"/>
    <mergeCell ref="A3:L3"/>
    <mergeCell ref="A4:L4"/>
    <mergeCell ref="A5:L5"/>
  </mergeCells>
  <phoneticPr fontId="10" type="noConversion"/>
  <pageMargins left="0.9" right="0.25" top="0.38" bottom="0.36" header="0.28999999999999998" footer="0.21"/>
  <pageSetup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R150"/>
  <sheetViews>
    <sheetView topLeftCell="A2" workbookViewId="0">
      <selection activeCell="F14" sqref="F14"/>
    </sheetView>
  </sheetViews>
  <sheetFormatPr defaultRowHeight="12.75"/>
  <cols>
    <col min="1" max="1" width="9.140625" style="63"/>
    <col min="2" max="2" width="11.85546875" style="63" customWidth="1"/>
    <col min="3" max="3" width="10.5703125" style="63" customWidth="1"/>
    <col min="4" max="4" width="12" style="63" customWidth="1"/>
    <col min="5" max="5" width="19.28515625" style="63" customWidth="1"/>
    <col min="6" max="7" width="12.85546875" style="113" customWidth="1"/>
    <col min="8" max="8" width="10.7109375" style="114" customWidth="1"/>
    <col min="9" max="9" width="13" style="63" customWidth="1"/>
    <col min="10" max="10" width="13.5703125" style="113" customWidth="1"/>
    <col min="11" max="11" width="32.42578125" style="63" bestFit="1" customWidth="1"/>
    <col min="12" max="16384" width="9.140625" style="63"/>
  </cols>
  <sheetData>
    <row r="1" spans="1:12" ht="18">
      <c r="A1" s="336" t="s">
        <v>0</v>
      </c>
      <c r="B1" s="336"/>
      <c r="C1" s="336"/>
      <c r="D1" s="336"/>
      <c r="E1" s="336"/>
      <c r="F1" s="336"/>
      <c r="G1" s="336"/>
      <c r="H1" s="336"/>
      <c r="I1" s="336"/>
      <c r="J1" s="336"/>
      <c r="K1" s="336"/>
    </row>
    <row r="2" spans="1:12" ht="15">
      <c r="A2" s="337" t="s">
        <v>1073</v>
      </c>
      <c r="B2" s="337"/>
      <c r="C2" s="337"/>
      <c r="D2" s="337"/>
      <c r="E2" s="337"/>
      <c r="F2" s="337"/>
      <c r="G2" s="337"/>
      <c r="H2" s="337"/>
      <c r="I2" s="337"/>
      <c r="J2" s="337"/>
      <c r="K2" s="337"/>
    </row>
    <row r="3" spans="1:12" ht="15.75">
      <c r="A3" s="338" t="s">
        <v>1</v>
      </c>
      <c r="B3" s="338"/>
      <c r="C3" s="338"/>
      <c r="D3" s="338"/>
      <c r="E3" s="338"/>
      <c r="F3" s="338"/>
      <c r="G3" s="338"/>
      <c r="H3" s="338"/>
      <c r="I3" s="338"/>
      <c r="J3" s="338"/>
      <c r="K3" s="338"/>
    </row>
    <row r="4" spans="1:12" ht="14.25">
      <c r="A4" s="339" t="s">
        <v>309</v>
      </c>
      <c r="B4" s="339"/>
      <c r="C4" s="339"/>
      <c r="D4" s="339"/>
      <c r="E4" s="339"/>
      <c r="F4" s="339"/>
      <c r="G4" s="339"/>
      <c r="H4" s="339"/>
      <c r="I4" s="339"/>
      <c r="J4" s="339"/>
      <c r="K4" s="339"/>
    </row>
    <row r="5" spans="1:12" s="71" customFormat="1" ht="21" thickBot="1">
      <c r="A5" s="340" t="s">
        <v>2</v>
      </c>
      <c r="B5" s="340"/>
      <c r="C5" s="340"/>
      <c r="D5" s="340"/>
      <c r="E5" s="340"/>
      <c r="F5" s="340"/>
      <c r="G5" s="340"/>
      <c r="H5" s="340"/>
      <c r="I5" s="340"/>
      <c r="J5" s="340"/>
      <c r="K5" s="340"/>
    </row>
    <row r="6" spans="1:12" s="71" customFormat="1" ht="13.9" customHeight="1">
      <c r="A6" s="330" t="s">
        <v>3</v>
      </c>
      <c r="B6" s="333" t="s">
        <v>4</v>
      </c>
      <c r="C6" s="333" t="s">
        <v>5</v>
      </c>
      <c r="D6" s="333" t="s">
        <v>493</v>
      </c>
      <c r="E6" s="333" t="s">
        <v>6</v>
      </c>
      <c r="F6" s="341" t="s">
        <v>7</v>
      </c>
      <c r="G6" s="341" t="s">
        <v>1135</v>
      </c>
      <c r="H6" s="344" t="s">
        <v>8</v>
      </c>
      <c r="I6" s="333" t="s">
        <v>9</v>
      </c>
      <c r="J6" s="341" t="s">
        <v>193</v>
      </c>
      <c r="K6" s="347" t="s">
        <v>202</v>
      </c>
    </row>
    <row r="7" spans="1:12" s="71" customFormat="1" ht="13.9" customHeight="1">
      <c r="A7" s="331"/>
      <c r="B7" s="334"/>
      <c r="C7" s="334"/>
      <c r="D7" s="334"/>
      <c r="E7" s="334"/>
      <c r="F7" s="342"/>
      <c r="G7" s="342"/>
      <c r="H7" s="345"/>
      <c r="I7" s="334"/>
      <c r="J7" s="342"/>
      <c r="K7" s="348"/>
    </row>
    <row r="8" spans="1:12" s="71" customFormat="1" ht="50.45" customHeight="1" thickBot="1">
      <c r="A8" s="332"/>
      <c r="B8" s="335"/>
      <c r="C8" s="335"/>
      <c r="D8" s="335"/>
      <c r="E8" s="335"/>
      <c r="F8" s="343"/>
      <c r="G8" s="343"/>
      <c r="H8" s="346"/>
      <c r="I8" s="335"/>
      <c r="J8" s="343"/>
      <c r="K8" s="349"/>
      <c r="L8" s="72"/>
    </row>
    <row r="9" spans="1:12" ht="20.100000000000001" customHeight="1">
      <c r="A9" s="354" t="s">
        <v>191</v>
      </c>
      <c r="B9" s="355"/>
      <c r="C9" s="355"/>
      <c r="D9" s="355"/>
      <c r="E9" s="355"/>
      <c r="F9" s="355"/>
      <c r="G9" s="355"/>
      <c r="H9" s="355"/>
      <c r="I9" s="355"/>
      <c r="J9" s="355"/>
      <c r="K9" s="356"/>
    </row>
    <row r="10" spans="1:12" ht="20.100000000000001" customHeight="1">
      <c r="A10" s="73" t="s">
        <v>499</v>
      </c>
      <c r="B10" s="74"/>
      <c r="C10" s="74"/>
      <c r="D10" s="74"/>
      <c r="E10" s="74"/>
      <c r="F10" s="74"/>
      <c r="G10" s="74"/>
      <c r="H10" s="74"/>
      <c r="I10" s="74"/>
      <c r="J10" s="74"/>
      <c r="K10" s="147"/>
    </row>
    <row r="11" spans="1:12" ht="20.100000000000001" customHeight="1">
      <c r="A11" s="75">
        <v>1</v>
      </c>
      <c r="B11" s="76" t="s">
        <v>320</v>
      </c>
      <c r="C11" s="77" t="s">
        <v>321</v>
      </c>
      <c r="D11" s="78" t="s">
        <v>11</v>
      </c>
      <c r="E11" s="77" t="s">
        <v>322</v>
      </c>
      <c r="F11" s="66">
        <v>8670</v>
      </c>
      <c r="G11" s="177" t="s">
        <v>11</v>
      </c>
      <c r="H11" s="81">
        <v>4.03</v>
      </c>
      <c r="I11" s="76" t="s">
        <v>26</v>
      </c>
      <c r="J11" s="79" t="s">
        <v>1126</v>
      </c>
      <c r="K11" s="148" t="s">
        <v>275</v>
      </c>
    </row>
    <row r="12" spans="1:12" ht="20.100000000000001" customHeight="1">
      <c r="A12" s="75">
        <v>2</v>
      </c>
      <c r="B12" s="76" t="s">
        <v>1638</v>
      </c>
      <c r="C12" s="77" t="s">
        <v>1639</v>
      </c>
      <c r="D12" s="78"/>
      <c r="E12" s="79">
        <v>340077060431</v>
      </c>
      <c r="F12" s="79">
        <v>6873.85</v>
      </c>
      <c r="G12" s="177"/>
      <c r="H12" s="81">
        <v>4.2</v>
      </c>
      <c r="I12" s="76" t="s">
        <v>723</v>
      </c>
      <c r="J12" s="79" t="s">
        <v>1640</v>
      </c>
      <c r="K12" s="148" t="s">
        <v>1641</v>
      </c>
    </row>
    <row r="13" spans="1:12" ht="20.100000000000001" customHeight="1">
      <c r="A13" s="75">
        <v>3</v>
      </c>
      <c r="B13" s="76" t="s">
        <v>1642</v>
      </c>
      <c r="C13" s="77" t="s">
        <v>1643</v>
      </c>
      <c r="D13" s="78"/>
      <c r="E13" s="79">
        <v>340049559890</v>
      </c>
      <c r="F13" s="79">
        <v>5232.1499999999996</v>
      </c>
      <c r="G13" s="177"/>
      <c r="H13" s="81">
        <v>3.2</v>
      </c>
      <c r="I13" s="76" t="s">
        <v>1477</v>
      </c>
      <c r="J13" s="79" t="s">
        <v>1644</v>
      </c>
      <c r="K13" s="148" t="s">
        <v>1641</v>
      </c>
    </row>
    <row r="14" spans="1:12" ht="20.100000000000001" customHeight="1">
      <c r="A14" s="75">
        <v>4</v>
      </c>
      <c r="B14" s="76" t="s">
        <v>1645</v>
      </c>
      <c r="C14" s="77" t="s">
        <v>1646</v>
      </c>
      <c r="D14" s="78"/>
      <c r="E14" s="79" t="s">
        <v>1647</v>
      </c>
      <c r="F14" s="79">
        <v>7436</v>
      </c>
      <c r="G14" s="177"/>
      <c r="H14" s="81">
        <v>4.2</v>
      </c>
      <c r="I14" s="76" t="s">
        <v>320</v>
      </c>
      <c r="J14" s="248" t="s">
        <v>1648</v>
      </c>
      <c r="K14" s="148" t="s">
        <v>1635</v>
      </c>
    </row>
    <row r="15" spans="1:12" ht="20.100000000000001" customHeight="1">
      <c r="A15" s="75">
        <v>5</v>
      </c>
      <c r="B15" s="76" t="s">
        <v>271</v>
      </c>
      <c r="C15" s="77" t="s">
        <v>272</v>
      </c>
      <c r="D15" s="78" t="s">
        <v>11</v>
      </c>
      <c r="E15" s="79" t="s">
        <v>263</v>
      </c>
      <c r="F15" s="79">
        <v>8430</v>
      </c>
      <c r="G15" s="177" t="s">
        <v>11</v>
      </c>
      <c r="H15" s="80">
        <v>4.03</v>
      </c>
      <c r="I15" s="79" t="s">
        <v>13</v>
      </c>
      <c r="J15" s="79">
        <v>2316</v>
      </c>
      <c r="K15" s="148" t="s">
        <v>275</v>
      </c>
    </row>
    <row r="16" spans="1:12" ht="20.100000000000001" customHeight="1">
      <c r="A16" s="75">
        <v>6</v>
      </c>
      <c r="B16" s="76" t="s">
        <v>720</v>
      </c>
      <c r="C16" s="77" t="s">
        <v>711</v>
      </c>
      <c r="D16" s="77"/>
      <c r="E16" s="77" t="s">
        <v>263</v>
      </c>
      <c r="F16" s="79">
        <v>8430</v>
      </c>
      <c r="G16" s="177" t="s">
        <v>11</v>
      </c>
      <c r="H16" s="81">
        <v>4.03</v>
      </c>
      <c r="I16" s="76" t="s">
        <v>723</v>
      </c>
      <c r="J16" s="79" t="s">
        <v>724</v>
      </c>
      <c r="K16" s="148" t="s">
        <v>275</v>
      </c>
    </row>
    <row r="17" spans="1:11" ht="20.100000000000001" customHeight="1">
      <c r="A17" s="75">
        <v>7</v>
      </c>
      <c r="B17" s="76" t="s">
        <v>1363</v>
      </c>
      <c r="C17" s="77" t="s">
        <v>1364</v>
      </c>
      <c r="D17" s="77"/>
      <c r="E17" s="77" t="s">
        <v>1365</v>
      </c>
      <c r="F17" s="79">
        <v>7786</v>
      </c>
      <c r="G17" s="177" t="s">
        <v>11</v>
      </c>
      <c r="H17" s="81">
        <v>4.8</v>
      </c>
      <c r="I17" s="76" t="s">
        <v>271</v>
      </c>
      <c r="J17" s="79">
        <v>7553</v>
      </c>
      <c r="K17" s="148" t="s">
        <v>275</v>
      </c>
    </row>
    <row r="18" spans="1:11" ht="20.100000000000001" customHeight="1">
      <c r="A18" s="75">
        <v>8</v>
      </c>
      <c r="B18" s="76" t="s">
        <v>1076</v>
      </c>
      <c r="C18" s="169" t="s">
        <v>1074</v>
      </c>
      <c r="D18" s="78" t="s">
        <v>11</v>
      </c>
      <c r="E18" s="169" t="s">
        <v>1075</v>
      </c>
      <c r="F18" s="169">
        <v>6766</v>
      </c>
      <c r="G18" s="177" t="s">
        <v>11</v>
      </c>
      <c r="H18" s="169">
        <v>4.5</v>
      </c>
      <c r="I18" s="76" t="s">
        <v>29</v>
      </c>
      <c r="J18" s="169">
        <v>3262</v>
      </c>
      <c r="K18" s="148" t="s">
        <v>275</v>
      </c>
    </row>
    <row r="19" spans="1:11" ht="20.100000000000001" customHeight="1">
      <c r="A19" s="75">
        <v>9</v>
      </c>
      <c r="B19" s="65" t="s">
        <v>1096</v>
      </c>
      <c r="C19" s="166" t="s">
        <v>1009</v>
      </c>
      <c r="D19" s="78" t="s">
        <v>11</v>
      </c>
      <c r="E19" s="198" t="s">
        <v>1302</v>
      </c>
      <c r="F19" s="166">
        <v>6741</v>
      </c>
      <c r="G19" s="177" t="s">
        <v>11</v>
      </c>
      <c r="H19" s="166">
        <v>3.7</v>
      </c>
      <c r="I19" s="65" t="s">
        <v>29</v>
      </c>
      <c r="J19" s="166">
        <v>3262</v>
      </c>
      <c r="K19" s="148" t="s">
        <v>806</v>
      </c>
    </row>
    <row r="20" spans="1:11" ht="20.100000000000001" customHeight="1">
      <c r="A20" s="75">
        <v>10</v>
      </c>
      <c r="B20" s="65" t="s">
        <v>632</v>
      </c>
      <c r="C20" s="82" t="s">
        <v>633</v>
      </c>
      <c r="D20" s="78" t="s">
        <v>11</v>
      </c>
      <c r="E20" s="82" t="s">
        <v>634</v>
      </c>
      <c r="F20" s="66">
        <v>6545</v>
      </c>
      <c r="G20" s="177" t="s">
        <v>11</v>
      </c>
      <c r="H20" s="67">
        <v>3.85</v>
      </c>
      <c r="I20" s="65" t="s">
        <v>13</v>
      </c>
      <c r="J20" s="66" t="s">
        <v>1127</v>
      </c>
      <c r="K20" s="148" t="s">
        <v>275</v>
      </c>
    </row>
    <row r="21" spans="1:11" ht="20.100000000000001" customHeight="1">
      <c r="A21" s="75">
        <v>11</v>
      </c>
      <c r="B21" s="65" t="s">
        <v>38</v>
      </c>
      <c r="C21" s="82" t="s">
        <v>39</v>
      </c>
      <c r="D21" s="78" t="s">
        <v>11</v>
      </c>
      <c r="E21" s="82" t="s">
        <v>40</v>
      </c>
      <c r="F21" s="66">
        <v>6073</v>
      </c>
      <c r="G21" s="177" t="s">
        <v>11</v>
      </c>
      <c r="H21" s="67">
        <v>4.4000000000000004</v>
      </c>
      <c r="I21" s="65" t="s">
        <v>25</v>
      </c>
      <c r="J21" s="66" t="s">
        <v>1124</v>
      </c>
      <c r="K21" s="148" t="s">
        <v>275</v>
      </c>
    </row>
    <row r="22" spans="1:11" ht="20.100000000000001" customHeight="1">
      <c r="A22" s="75">
        <v>12</v>
      </c>
      <c r="B22" s="65" t="s">
        <v>408</v>
      </c>
      <c r="C22" s="82" t="s">
        <v>409</v>
      </c>
      <c r="D22" s="78" t="s">
        <v>11</v>
      </c>
      <c r="E22" s="82" t="s">
        <v>410</v>
      </c>
      <c r="F22" s="66">
        <v>5890</v>
      </c>
      <c r="G22" s="177" t="s">
        <v>11</v>
      </c>
      <c r="H22" s="67">
        <v>3.85</v>
      </c>
      <c r="I22" s="65" t="s">
        <v>411</v>
      </c>
      <c r="J22" s="66">
        <v>2487</v>
      </c>
      <c r="K22" s="148" t="s">
        <v>275</v>
      </c>
    </row>
    <row r="23" spans="1:11" ht="20.100000000000001" customHeight="1">
      <c r="A23" s="75">
        <v>13</v>
      </c>
      <c r="B23" s="65" t="s">
        <v>31</v>
      </c>
      <c r="C23" s="82" t="s">
        <v>32</v>
      </c>
      <c r="D23" s="78" t="s">
        <v>11</v>
      </c>
      <c r="E23" s="82" t="s">
        <v>14</v>
      </c>
      <c r="F23" s="66">
        <v>5799</v>
      </c>
      <c r="G23" s="177" t="s">
        <v>11</v>
      </c>
      <c r="H23" s="67">
        <v>4</v>
      </c>
      <c r="I23" s="65" t="s">
        <v>23</v>
      </c>
      <c r="J23" s="66" t="s">
        <v>1128</v>
      </c>
      <c r="K23" s="148" t="s">
        <v>275</v>
      </c>
    </row>
    <row r="24" spans="1:11" ht="20.100000000000001" customHeight="1">
      <c r="A24" s="75">
        <v>14</v>
      </c>
      <c r="B24" s="65" t="s">
        <v>1316</v>
      </c>
      <c r="C24" s="83" t="s">
        <v>1319</v>
      </c>
      <c r="D24" s="78" t="s">
        <v>11</v>
      </c>
      <c r="E24" s="83" t="s">
        <v>1037</v>
      </c>
      <c r="F24" s="88" t="s">
        <v>11</v>
      </c>
      <c r="G24" s="177">
        <v>4747</v>
      </c>
      <c r="H24" s="86">
        <v>4.4000000000000004</v>
      </c>
      <c r="I24" s="87" t="s">
        <v>1208</v>
      </c>
      <c r="J24" s="199" t="s">
        <v>1209</v>
      </c>
      <c r="K24" s="148" t="s">
        <v>275</v>
      </c>
    </row>
    <row r="25" spans="1:11" ht="20.100000000000001" customHeight="1">
      <c r="A25" s="75">
        <v>15</v>
      </c>
      <c r="B25" s="65" t="s">
        <v>1317</v>
      </c>
      <c r="C25" s="82" t="s">
        <v>1312</v>
      </c>
      <c r="D25" s="78" t="s">
        <v>11</v>
      </c>
      <c r="E25" s="82" t="s">
        <v>1320</v>
      </c>
      <c r="F25" s="66">
        <v>6916</v>
      </c>
      <c r="G25" s="177" t="s">
        <v>11</v>
      </c>
      <c r="H25" s="67">
        <v>4.2</v>
      </c>
      <c r="I25" s="65" t="s">
        <v>411</v>
      </c>
      <c r="J25" s="66">
        <v>2487</v>
      </c>
      <c r="K25" s="148" t="s">
        <v>275</v>
      </c>
    </row>
    <row r="26" spans="1:11" ht="20.100000000000001" customHeight="1">
      <c r="A26" s="75">
        <v>16</v>
      </c>
      <c r="B26" s="65" t="s">
        <v>1318</v>
      </c>
      <c r="C26" s="82" t="s">
        <v>1321</v>
      </c>
      <c r="D26" s="78" t="s">
        <v>11</v>
      </c>
      <c r="E26" s="82" t="s">
        <v>1322</v>
      </c>
      <c r="F26" s="68">
        <v>5076</v>
      </c>
      <c r="G26" s="68" t="s">
        <v>11</v>
      </c>
      <c r="H26" s="67">
        <v>5.2</v>
      </c>
      <c r="I26" s="65" t="s">
        <v>1233</v>
      </c>
      <c r="J26" s="66" t="s">
        <v>1234</v>
      </c>
      <c r="K26" s="148" t="s">
        <v>956</v>
      </c>
    </row>
    <row r="27" spans="1:11" ht="20.100000000000001" customHeight="1">
      <c r="A27" s="75">
        <v>17</v>
      </c>
      <c r="B27" s="65" t="s">
        <v>1310</v>
      </c>
      <c r="C27" s="82" t="s">
        <v>1312</v>
      </c>
      <c r="D27" s="78" t="s">
        <v>11</v>
      </c>
      <c r="E27" s="66" t="s">
        <v>1314</v>
      </c>
      <c r="F27" s="68" t="s">
        <v>11</v>
      </c>
      <c r="G27" s="68">
        <v>5801.3</v>
      </c>
      <c r="H27" s="69">
        <v>4.4000000000000004</v>
      </c>
      <c r="I27" s="65" t="s">
        <v>1044</v>
      </c>
      <c r="J27" s="66">
        <v>2460</v>
      </c>
      <c r="K27" s="148" t="s">
        <v>956</v>
      </c>
    </row>
    <row r="28" spans="1:11" ht="20.100000000000001" customHeight="1">
      <c r="A28" s="75">
        <v>18</v>
      </c>
      <c r="B28" s="65" t="s">
        <v>953</v>
      </c>
      <c r="C28" s="82" t="s">
        <v>955</v>
      </c>
      <c r="D28" s="78" t="s">
        <v>11</v>
      </c>
      <c r="E28" s="134">
        <v>190000518490</v>
      </c>
      <c r="F28" s="66">
        <v>5475</v>
      </c>
      <c r="G28" s="177" t="s">
        <v>11</v>
      </c>
      <c r="H28" s="67">
        <v>3.9</v>
      </c>
      <c r="I28" s="65" t="s">
        <v>181</v>
      </c>
      <c r="J28" s="66">
        <v>2950.52</v>
      </c>
      <c r="K28" s="148" t="s">
        <v>956</v>
      </c>
    </row>
    <row r="29" spans="1:11" ht="20.100000000000001" customHeight="1">
      <c r="A29" s="75">
        <v>19</v>
      </c>
      <c r="B29" s="65" t="s">
        <v>855</v>
      </c>
      <c r="C29" s="83" t="s">
        <v>856</v>
      </c>
      <c r="D29" s="78" t="s">
        <v>11</v>
      </c>
      <c r="E29" s="143" t="s">
        <v>1303</v>
      </c>
      <c r="F29" s="85">
        <v>4878</v>
      </c>
      <c r="G29" s="177" t="s">
        <v>11</v>
      </c>
      <c r="H29" s="86" t="s">
        <v>11</v>
      </c>
      <c r="I29" s="87" t="s">
        <v>181</v>
      </c>
      <c r="J29" s="88" t="s">
        <v>724</v>
      </c>
      <c r="K29" s="148" t="s">
        <v>956</v>
      </c>
    </row>
    <row r="30" spans="1:11" ht="20.100000000000001" customHeight="1">
      <c r="A30" s="75">
        <v>20</v>
      </c>
      <c r="B30" s="65" t="s">
        <v>1206</v>
      </c>
      <c r="C30" s="83" t="s">
        <v>1207</v>
      </c>
      <c r="D30" s="78" t="s">
        <v>11</v>
      </c>
      <c r="E30" s="83" t="s">
        <v>821</v>
      </c>
      <c r="F30" s="85">
        <v>4743</v>
      </c>
      <c r="G30" s="177" t="s">
        <v>11</v>
      </c>
      <c r="H30" s="86">
        <v>4.7</v>
      </c>
      <c r="I30" s="87" t="s">
        <v>1208</v>
      </c>
      <c r="J30" s="199" t="s">
        <v>1209</v>
      </c>
      <c r="K30" s="148" t="s">
        <v>275</v>
      </c>
    </row>
    <row r="31" spans="1:11" ht="20.100000000000001" customHeight="1">
      <c r="A31" s="75">
        <v>21</v>
      </c>
      <c r="B31" s="65" t="s">
        <v>954</v>
      </c>
      <c r="C31" s="82" t="s">
        <v>957</v>
      </c>
      <c r="D31" s="78" t="s">
        <v>11</v>
      </c>
      <c r="E31" s="82" t="s">
        <v>154</v>
      </c>
      <c r="F31" s="66">
        <v>4369</v>
      </c>
      <c r="G31" s="177" t="s">
        <v>11</v>
      </c>
      <c r="H31" s="67">
        <v>4.3</v>
      </c>
      <c r="I31" s="65" t="s">
        <v>868</v>
      </c>
      <c r="J31" s="66">
        <v>11572</v>
      </c>
      <c r="K31" s="148" t="s">
        <v>940</v>
      </c>
    </row>
    <row r="32" spans="1:11" ht="20.100000000000001" customHeight="1">
      <c r="A32" s="75">
        <v>22</v>
      </c>
      <c r="B32" s="65" t="s">
        <v>1145</v>
      </c>
      <c r="C32" s="82" t="s">
        <v>326</v>
      </c>
      <c r="D32" s="78" t="s">
        <v>11</v>
      </c>
      <c r="E32" s="82" t="s">
        <v>30</v>
      </c>
      <c r="F32" s="68" t="s">
        <v>11</v>
      </c>
      <c r="G32" s="66">
        <v>4304</v>
      </c>
      <c r="H32" s="67">
        <v>4.2</v>
      </c>
      <c r="I32" s="65" t="s">
        <v>198</v>
      </c>
      <c r="J32" s="66">
        <v>2316</v>
      </c>
      <c r="K32" s="148" t="s">
        <v>275</v>
      </c>
    </row>
    <row r="33" spans="1:11" ht="20.100000000000001" customHeight="1">
      <c r="A33" s="75">
        <v>23</v>
      </c>
      <c r="B33" s="65" t="s">
        <v>1236</v>
      </c>
      <c r="C33" s="82" t="s">
        <v>1237</v>
      </c>
      <c r="D33" s="78" t="s">
        <v>11</v>
      </c>
      <c r="E33" s="82" t="s">
        <v>1235</v>
      </c>
      <c r="F33" s="68" t="s">
        <v>11</v>
      </c>
      <c r="G33" s="66">
        <v>4187</v>
      </c>
      <c r="H33" s="67">
        <v>3.7</v>
      </c>
      <c r="I33" s="65" t="s">
        <v>1233</v>
      </c>
      <c r="J33" s="66" t="s">
        <v>1234</v>
      </c>
      <c r="K33" s="148" t="s">
        <v>956</v>
      </c>
    </row>
    <row r="34" spans="1:11" ht="20.100000000000001" customHeight="1">
      <c r="A34" s="75">
        <v>24</v>
      </c>
      <c r="B34" s="65" t="s">
        <v>635</v>
      </c>
      <c r="C34" s="82" t="s">
        <v>460</v>
      </c>
      <c r="D34" s="125" t="s">
        <v>11</v>
      </c>
      <c r="E34" s="82" t="s">
        <v>636</v>
      </c>
      <c r="F34" s="68" t="s">
        <v>11</v>
      </c>
      <c r="G34" s="66">
        <v>4300</v>
      </c>
      <c r="H34" s="67">
        <v>5.8</v>
      </c>
      <c r="I34" s="65" t="s">
        <v>22</v>
      </c>
      <c r="J34" s="66" t="s">
        <v>1125</v>
      </c>
      <c r="K34" s="150" t="s">
        <v>275</v>
      </c>
    </row>
    <row r="35" spans="1:11" ht="20.100000000000001" customHeight="1">
      <c r="A35" s="75">
        <v>25</v>
      </c>
      <c r="B35" s="65" t="s">
        <v>1146</v>
      </c>
      <c r="C35" s="82" t="s">
        <v>33</v>
      </c>
      <c r="D35" s="125" t="s">
        <v>11</v>
      </c>
      <c r="E35" s="82" t="s">
        <v>34</v>
      </c>
      <c r="F35" s="68" t="s">
        <v>11</v>
      </c>
      <c r="G35" s="66">
        <v>4000</v>
      </c>
      <c r="H35" s="67">
        <v>4</v>
      </c>
      <c r="I35" s="65" t="s">
        <v>22</v>
      </c>
      <c r="J35" s="66" t="s">
        <v>1125</v>
      </c>
      <c r="K35" s="148" t="s">
        <v>275</v>
      </c>
    </row>
    <row r="36" spans="1:11" ht="20.100000000000001" customHeight="1">
      <c r="A36" s="89" t="s">
        <v>496</v>
      </c>
      <c r="B36" s="65"/>
      <c r="C36" s="82"/>
      <c r="D36" s="90"/>
      <c r="E36" s="91"/>
      <c r="F36" s="91"/>
      <c r="G36" s="91"/>
      <c r="H36" s="91"/>
      <c r="I36" s="91"/>
      <c r="J36" s="91"/>
      <c r="K36" s="151"/>
    </row>
    <row r="37" spans="1:11" ht="20.100000000000001" customHeight="1">
      <c r="A37" s="75">
        <v>26</v>
      </c>
      <c r="B37" s="65" t="s">
        <v>1238</v>
      </c>
      <c r="C37" s="82" t="s">
        <v>1239</v>
      </c>
      <c r="D37" s="83">
        <f>ROUND(+(G37+J37)/2,0)</f>
        <v>8866</v>
      </c>
      <c r="E37" s="66" t="s">
        <v>1240</v>
      </c>
      <c r="F37" s="68" t="s">
        <v>11</v>
      </c>
      <c r="G37" s="66">
        <v>4982</v>
      </c>
      <c r="H37" s="69">
        <v>4.2</v>
      </c>
      <c r="I37" s="65" t="s">
        <v>1241</v>
      </c>
      <c r="J37" s="66">
        <v>12749</v>
      </c>
      <c r="K37" s="148" t="s">
        <v>275</v>
      </c>
    </row>
    <row r="38" spans="1:11" ht="20.100000000000001" customHeight="1">
      <c r="A38" s="75">
        <v>27</v>
      </c>
      <c r="B38" s="65" t="s">
        <v>1629</v>
      </c>
      <c r="C38" s="82" t="s">
        <v>1626</v>
      </c>
      <c r="D38" s="83">
        <f>ROUND(+(F38+J38)/2,0)</f>
        <v>6364</v>
      </c>
      <c r="E38" s="66" t="s">
        <v>1320</v>
      </c>
      <c r="F38" s="68">
        <v>6918</v>
      </c>
      <c r="G38" s="68" t="s">
        <v>11</v>
      </c>
      <c r="H38" s="69">
        <v>4.4000000000000004</v>
      </c>
      <c r="I38" s="65" t="s">
        <v>1630</v>
      </c>
      <c r="J38" s="66">
        <v>5810</v>
      </c>
      <c r="K38" s="148" t="s">
        <v>275</v>
      </c>
    </row>
    <row r="39" spans="1:11" ht="20.100000000000001" customHeight="1">
      <c r="A39" s="75">
        <v>28</v>
      </c>
      <c r="B39" s="65" t="s">
        <v>468</v>
      </c>
      <c r="C39" s="82" t="s">
        <v>469</v>
      </c>
      <c r="D39" s="82">
        <f>ROUND(+(F39+J39)/2,0)</f>
        <v>8504</v>
      </c>
      <c r="E39" s="82" t="s">
        <v>322</v>
      </c>
      <c r="F39" s="66">
        <v>8670</v>
      </c>
      <c r="G39" s="68" t="s">
        <v>11</v>
      </c>
      <c r="H39" s="67">
        <v>3.46</v>
      </c>
      <c r="I39" s="67" t="s">
        <v>43</v>
      </c>
      <c r="J39" s="66">
        <v>8338</v>
      </c>
      <c r="K39" s="148" t="s">
        <v>275</v>
      </c>
    </row>
    <row r="40" spans="1:11" ht="20.100000000000001" customHeight="1">
      <c r="A40" s="75">
        <v>29</v>
      </c>
      <c r="B40" s="65" t="s">
        <v>1244</v>
      </c>
      <c r="C40" s="82" t="s">
        <v>1246</v>
      </c>
      <c r="D40" s="83">
        <f>ROUND(+(G40+12235)/2,0)</f>
        <v>8491</v>
      </c>
      <c r="E40" s="66" t="s">
        <v>1037</v>
      </c>
      <c r="F40" s="68" t="s">
        <v>11</v>
      </c>
      <c r="G40" s="68">
        <v>4747</v>
      </c>
      <c r="H40" s="69">
        <v>4.7</v>
      </c>
      <c r="I40" s="65" t="s">
        <v>1208</v>
      </c>
      <c r="J40" s="17" t="s">
        <v>1209</v>
      </c>
      <c r="K40" s="148" t="s">
        <v>275</v>
      </c>
    </row>
    <row r="41" spans="1:11" ht="20.100000000000001" customHeight="1">
      <c r="A41" s="75">
        <v>30</v>
      </c>
      <c r="B41" s="65" t="s">
        <v>1245</v>
      </c>
      <c r="C41" s="82" t="s">
        <v>1247</v>
      </c>
      <c r="D41" s="83">
        <f>ROUND(+(G41+12235)/2,0)</f>
        <v>8246</v>
      </c>
      <c r="E41" s="66">
        <v>340048825005</v>
      </c>
      <c r="F41" s="68" t="s">
        <v>11</v>
      </c>
      <c r="G41" s="66">
        <v>4257</v>
      </c>
      <c r="H41" s="69" t="s">
        <v>11</v>
      </c>
      <c r="I41" s="65" t="s">
        <v>1044</v>
      </c>
      <c r="J41" s="66">
        <v>2460</v>
      </c>
      <c r="K41" s="148" t="s">
        <v>956</v>
      </c>
    </row>
    <row r="42" spans="1:11" ht="20.100000000000001" customHeight="1">
      <c r="A42" s="75">
        <v>31</v>
      </c>
      <c r="B42" s="65" t="s">
        <v>1311</v>
      </c>
      <c r="C42" s="82" t="s">
        <v>1313</v>
      </c>
      <c r="D42" s="83">
        <f>ROUND(+(G42+12235)/2,0)</f>
        <v>8335</v>
      </c>
      <c r="E42" s="66" t="s">
        <v>1315</v>
      </c>
      <c r="F42" s="68" t="s">
        <v>11</v>
      </c>
      <c r="G42" s="66">
        <v>4434.41</v>
      </c>
      <c r="H42" s="69" t="s">
        <v>11</v>
      </c>
      <c r="I42" s="65" t="s">
        <v>1044</v>
      </c>
      <c r="J42" s="66">
        <v>2460</v>
      </c>
      <c r="K42" s="148" t="s">
        <v>956</v>
      </c>
    </row>
    <row r="43" spans="1:11" ht="20.100000000000001" customHeight="1">
      <c r="A43" s="75">
        <v>32</v>
      </c>
      <c r="B43" s="87" t="s">
        <v>1147</v>
      </c>
      <c r="C43" s="83" t="s">
        <v>867</v>
      </c>
      <c r="D43" s="83">
        <f>ROUND(+(G43+J43)/2,0)</f>
        <v>8158</v>
      </c>
      <c r="E43" s="83" t="s">
        <v>781</v>
      </c>
      <c r="F43" s="68" t="s">
        <v>11</v>
      </c>
      <c r="G43" s="85">
        <v>4743</v>
      </c>
      <c r="H43" s="93">
        <v>4.7</v>
      </c>
      <c r="I43" s="87" t="s">
        <v>868</v>
      </c>
      <c r="J43" s="85">
        <v>11572</v>
      </c>
      <c r="K43" s="149" t="s">
        <v>275</v>
      </c>
    </row>
    <row r="44" spans="1:11" ht="20.100000000000001" customHeight="1">
      <c r="A44" s="75">
        <v>33</v>
      </c>
      <c r="B44" s="65" t="s">
        <v>546</v>
      </c>
      <c r="C44" s="82" t="s">
        <v>547</v>
      </c>
      <c r="D44" s="82">
        <f>ROUND(+(F44+J44)/2,0)</f>
        <v>8035</v>
      </c>
      <c r="E44" s="82" t="s">
        <v>548</v>
      </c>
      <c r="F44" s="66">
        <v>7732</v>
      </c>
      <c r="G44" s="68" t="s">
        <v>11</v>
      </c>
      <c r="H44" s="67">
        <v>4.0999999999999996</v>
      </c>
      <c r="I44" s="67" t="s">
        <v>43</v>
      </c>
      <c r="J44" s="66">
        <v>8338</v>
      </c>
      <c r="K44" s="148" t="s">
        <v>275</v>
      </c>
    </row>
    <row r="45" spans="1:11" ht="20.100000000000001" customHeight="1">
      <c r="A45" s="75">
        <v>34</v>
      </c>
      <c r="B45" s="65" t="s">
        <v>1149</v>
      </c>
      <c r="C45" s="82" t="s">
        <v>1041</v>
      </c>
      <c r="D45" s="82">
        <f>ROUND(+(F45+J45)/2,0)</f>
        <v>8012</v>
      </c>
      <c r="E45" s="66" t="s">
        <v>826</v>
      </c>
      <c r="F45" s="66">
        <v>4452</v>
      </c>
      <c r="G45" s="68" t="s">
        <v>11</v>
      </c>
      <c r="H45" s="69">
        <v>4.2</v>
      </c>
      <c r="I45" s="65" t="s">
        <v>868</v>
      </c>
      <c r="J45" s="66">
        <v>11572</v>
      </c>
      <c r="K45" s="148" t="s">
        <v>275</v>
      </c>
    </row>
    <row r="46" spans="1:11" ht="20.100000000000001" customHeight="1">
      <c r="A46" s="75">
        <v>35</v>
      </c>
      <c r="B46" s="65" t="s">
        <v>41</v>
      </c>
      <c r="C46" s="82" t="s">
        <v>42</v>
      </c>
      <c r="D46" s="82">
        <f>ROUND(+(F46+J46)/2,0)</f>
        <v>7480</v>
      </c>
      <c r="E46" s="82" t="s">
        <v>28</v>
      </c>
      <c r="F46" s="66">
        <v>6621</v>
      </c>
      <c r="G46" s="68" t="s">
        <v>11</v>
      </c>
      <c r="H46" s="67">
        <v>4.7</v>
      </c>
      <c r="I46" s="65" t="s">
        <v>43</v>
      </c>
      <c r="J46" s="66">
        <v>8338</v>
      </c>
      <c r="K46" s="148" t="s">
        <v>275</v>
      </c>
    </row>
    <row r="47" spans="1:11" ht="20.100000000000001" customHeight="1">
      <c r="A47" s="75">
        <v>36</v>
      </c>
      <c r="B47" s="65" t="s">
        <v>1151</v>
      </c>
      <c r="C47" s="82" t="s">
        <v>289</v>
      </c>
      <c r="D47" s="82">
        <f>ROUND(+(4326+J47)/2,0)</f>
        <v>6332</v>
      </c>
      <c r="E47" s="82" t="s">
        <v>290</v>
      </c>
      <c r="F47" s="68" t="s">
        <v>11</v>
      </c>
      <c r="G47" s="66">
        <v>4326</v>
      </c>
      <c r="H47" s="67">
        <v>4.0999999999999996</v>
      </c>
      <c r="I47" s="65" t="s">
        <v>43</v>
      </c>
      <c r="J47" s="66">
        <v>8338</v>
      </c>
      <c r="K47" s="148" t="s">
        <v>275</v>
      </c>
    </row>
    <row r="48" spans="1:11" ht="20.100000000000001" customHeight="1">
      <c r="A48" s="75">
        <v>37</v>
      </c>
      <c r="B48" s="65" t="s">
        <v>1047</v>
      </c>
      <c r="C48" s="82" t="s">
        <v>1048</v>
      </c>
      <c r="D48" s="83">
        <f>ROUND(+(F48+J48)/2,0)</f>
        <v>5810</v>
      </c>
      <c r="E48" s="66" t="s">
        <v>322</v>
      </c>
      <c r="F48" s="66">
        <v>8670</v>
      </c>
      <c r="G48" s="68" t="s">
        <v>11</v>
      </c>
      <c r="H48" s="69">
        <v>4.5999999999999996</v>
      </c>
      <c r="I48" s="65" t="s">
        <v>181</v>
      </c>
      <c r="J48" s="66">
        <v>2950.52</v>
      </c>
      <c r="K48" s="148" t="s">
        <v>275</v>
      </c>
    </row>
    <row r="49" spans="1:11" ht="20.100000000000001" customHeight="1">
      <c r="A49" s="75">
        <v>38</v>
      </c>
      <c r="B49" s="65" t="s">
        <v>951</v>
      </c>
      <c r="C49" s="82" t="s">
        <v>952</v>
      </c>
      <c r="D49" s="83">
        <f>ROUND(+(F49+J49)/2,0)</f>
        <v>5459</v>
      </c>
      <c r="E49" s="66" t="s">
        <v>263</v>
      </c>
      <c r="F49" s="66">
        <v>8430</v>
      </c>
      <c r="G49" s="68" t="s">
        <v>11</v>
      </c>
      <c r="H49" s="67">
        <v>4</v>
      </c>
      <c r="I49" s="65" t="s">
        <v>182</v>
      </c>
      <c r="J49" s="66">
        <v>2487</v>
      </c>
      <c r="K49" s="148" t="s">
        <v>275</v>
      </c>
    </row>
    <row r="50" spans="1:11" ht="20.100000000000001" customHeight="1">
      <c r="A50" s="75">
        <v>39</v>
      </c>
      <c r="B50" s="65" t="s">
        <v>176</v>
      </c>
      <c r="C50" s="65" t="s">
        <v>95</v>
      </c>
      <c r="D50" s="82">
        <f>ROUND(+(F50+J50)/2,0)</f>
        <v>5313</v>
      </c>
      <c r="E50" s="82" t="s">
        <v>177</v>
      </c>
      <c r="F50" s="66">
        <v>7746</v>
      </c>
      <c r="G50" s="68" t="s">
        <v>11</v>
      </c>
      <c r="H50" s="67">
        <v>4.2</v>
      </c>
      <c r="I50" s="92" t="s">
        <v>18</v>
      </c>
      <c r="J50" s="66">
        <v>2880</v>
      </c>
      <c r="K50" s="148" t="s">
        <v>275</v>
      </c>
    </row>
    <row r="51" spans="1:11" ht="20.100000000000001" customHeight="1">
      <c r="A51" s="75">
        <v>40</v>
      </c>
      <c r="B51" s="65" t="s">
        <v>260</v>
      </c>
      <c r="C51" s="65" t="s">
        <v>261</v>
      </c>
      <c r="D51" s="82">
        <f>ROUND(+(F51+J51)/2,0)</f>
        <v>5228</v>
      </c>
      <c r="E51" s="82" t="s">
        <v>262</v>
      </c>
      <c r="F51" s="66">
        <v>8182</v>
      </c>
      <c r="G51" s="68" t="s">
        <v>11</v>
      </c>
      <c r="H51" s="67">
        <v>4.2</v>
      </c>
      <c r="I51" s="92" t="s">
        <v>253</v>
      </c>
      <c r="J51" s="66">
        <v>2273</v>
      </c>
      <c r="K51" s="148" t="s">
        <v>275</v>
      </c>
    </row>
    <row r="52" spans="1:11" ht="20.100000000000001" customHeight="1">
      <c r="A52" s="75">
        <v>41</v>
      </c>
      <c r="B52" s="65" t="s">
        <v>1150</v>
      </c>
      <c r="C52" s="82" t="s">
        <v>551</v>
      </c>
      <c r="D52" s="82">
        <f>ROUND(+(G52+J52)/2,0)</f>
        <v>5101</v>
      </c>
      <c r="E52" s="82">
        <v>44995403</v>
      </c>
      <c r="F52" s="68" t="s">
        <v>11</v>
      </c>
      <c r="G52" s="66">
        <v>4400</v>
      </c>
      <c r="H52" s="69">
        <v>3.5</v>
      </c>
      <c r="I52" s="65" t="s">
        <v>553</v>
      </c>
      <c r="J52" s="66">
        <v>5802</v>
      </c>
      <c r="K52" s="148" t="s">
        <v>207</v>
      </c>
    </row>
    <row r="53" spans="1:11" ht="20.100000000000001" customHeight="1">
      <c r="A53" s="75">
        <v>42</v>
      </c>
      <c r="B53" s="65" t="s">
        <v>993</v>
      </c>
      <c r="C53" s="82" t="s">
        <v>994</v>
      </c>
      <c r="D53" s="83">
        <f t="shared" ref="D53:D67" si="0">ROUND(+(F53+J53)/2,0)</f>
        <v>4936</v>
      </c>
      <c r="E53" s="66" t="s">
        <v>995</v>
      </c>
      <c r="F53" s="66">
        <v>7412</v>
      </c>
      <c r="G53" s="68" t="s">
        <v>11</v>
      </c>
      <c r="H53" s="69" t="s">
        <v>11</v>
      </c>
      <c r="I53" s="65" t="s">
        <v>996</v>
      </c>
      <c r="J53" s="66">
        <v>2460</v>
      </c>
      <c r="K53" s="148" t="s">
        <v>275</v>
      </c>
    </row>
    <row r="54" spans="1:11" ht="20.100000000000001" customHeight="1">
      <c r="A54" s="75">
        <v>43</v>
      </c>
      <c r="B54" s="65" t="s">
        <v>1000</v>
      </c>
      <c r="C54" s="82" t="s">
        <v>1001</v>
      </c>
      <c r="D54" s="83">
        <f t="shared" si="0"/>
        <v>4936</v>
      </c>
      <c r="E54" s="66" t="s">
        <v>995</v>
      </c>
      <c r="F54" s="66">
        <v>7412</v>
      </c>
      <c r="G54" s="68" t="s">
        <v>11</v>
      </c>
      <c r="H54" s="69" t="s">
        <v>11</v>
      </c>
      <c r="I54" s="65" t="s">
        <v>996</v>
      </c>
      <c r="J54" s="66">
        <v>2460</v>
      </c>
      <c r="K54" s="148" t="s">
        <v>275</v>
      </c>
    </row>
    <row r="55" spans="1:11" ht="20.100000000000001" customHeight="1">
      <c r="A55" s="75">
        <v>44</v>
      </c>
      <c r="B55" s="65" t="s">
        <v>1045</v>
      </c>
      <c r="C55" s="82" t="s">
        <v>1046</v>
      </c>
      <c r="D55" s="83">
        <f t="shared" si="0"/>
        <v>4791</v>
      </c>
      <c r="E55" s="66">
        <v>340011805941</v>
      </c>
      <c r="F55" s="66">
        <v>6888</v>
      </c>
      <c r="G55" s="68" t="s">
        <v>11</v>
      </c>
      <c r="H55" s="69" t="s">
        <v>11</v>
      </c>
      <c r="I55" s="65" t="s">
        <v>1044</v>
      </c>
      <c r="J55" s="66">
        <v>2693</v>
      </c>
      <c r="K55" s="148" t="s">
        <v>956</v>
      </c>
    </row>
    <row r="56" spans="1:11" ht="20.100000000000001" customHeight="1">
      <c r="A56" s="75">
        <v>45</v>
      </c>
      <c r="B56" s="65" t="s">
        <v>250</v>
      </c>
      <c r="C56" s="82" t="s">
        <v>251</v>
      </c>
      <c r="D56" s="82">
        <f t="shared" si="0"/>
        <v>4564</v>
      </c>
      <c r="E56" s="82" t="s">
        <v>252</v>
      </c>
      <c r="F56" s="66">
        <v>6498</v>
      </c>
      <c r="G56" s="68" t="s">
        <v>11</v>
      </c>
      <c r="H56" s="67" t="s">
        <v>11</v>
      </c>
      <c r="I56" s="65" t="s">
        <v>23</v>
      </c>
      <c r="J56" s="66">
        <v>2630</v>
      </c>
      <c r="K56" s="148" t="s">
        <v>275</v>
      </c>
    </row>
    <row r="57" spans="1:11" ht="20.100000000000001" customHeight="1">
      <c r="A57" s="75">
        <v>46</v>
      </c>
      <c r="B57" s="65" t="s">
        <v>637</v>
      </c>
      <c r="C57" s="82" t="s">
        <v>550</v>
      </c>
      <c r="D57" s="82">
        <f t="shared" si="0"/>
        <v>4558</v>
      </c>
      <c r="E57" s="82" t="s">
        <v>638</v>
      </c>
      <c r="F57" s="66">
        <v>6235</v>
      </c>
      <c r="G57" s="68" t="s">
        <v>11</v>
      </c>
      <c r="H57" s="67">
        <v>3.6</v>
      </c>
      <c r="I57" s="65" t="s">
        <v>18</v>
      </c>
      <c r="J57" s="66">
        <v>2880</v>
      </c>
      <c r="K57" s="148" t="s">
        <v>275</v>
      </c>
    </row>
    <row r="58" spans="1:11" ht="20.100000000000001" customHeight="1">
      <c r="A58" s="75">
        <v>47</v>
      </c>
      <c r="B58" s="65" t="s">
        <v>351</v>
      </c>
      <c r="C58" s="82" t="s">
        <v>352</v>
      </c>
      <c r="D58" s="82">
        <f t="shared" si="0"/>
        <v>4506</v>
      </c>
      <c r="E58" s="82" t="s">
        <v>353</v>
      </c>
      <c r="F58" s="66">
        <v>5660</v>
      </c>
      <c r="G58" s="68" t="s">
        <v>11</v>
      </c>
      <c r="H58" s="69" t="s">
        <v>11</v>
      </c>
      <c r="I58" s="66">
        <v>1525</v>
      </c>
      <c r="J58" s="66">
        <v>3352</v>
      </c>
      <c r="K58" s="148" t="s">
        <v>317</v>
      </c>
    </row>
    <row r="59" spans="1:11" ht="20.100000000000001" customHeight="1">
      <c r="A59" s="75">
        <v>48</v>
      </c>
      <c r="B59" s="87" t="s">
        <v>847</v>
      </c>
      <c r="C59" s="83" t="s">
        <v>848</v>
      </c>
      <c r="D59" s="83">
        <f t="shared" si="0"/>
        <v>4482</v>
      </c>
      <c r="E59" s="83" t="s">
        <v>849</v>
      </c>
      <c r="F59" s="85">
        <v>6648</v>
      </c>
      <c r="G59" s="68" t="s">
        <v>11</v>
      </c>
      <c r="H59" s="93">
        <v>4.5</v>
      </c>
      <c r="I59" s="87" t="s">
        <v>198</v>
      </c>
      <c r="J59" s="85">
        <v>2316</v>
      </c>
      <c r="K59" s="148" t="s">
        <v>275</v>
      </c>
    </row>
    <row r="60" spans="1:11" ht="20.100000000000001" customHeight="1">
      <c r="A60" s="75">
        <v>49</v>
      </c>
      <c r="B60" s="65" t="s">
        <v>35</v>
      </c>
      <c r="C60" s="82" t="s">
        <v>36</v>
      </c>
      <c r="D60" s="82">
        <f t="shared" si="0"/>
        <v>4389</v>
      </c>
      <c r="E60" s="82" t="s">
        <v>37</v>
      </c>
      <c r="F60" s="66">
        <v>5973</v>
      </c>
      <c r="G60" s="68" t="s">
        <v>11</v>
      </c>
      <c r="H60" s="67">
        <v>4</v>
      </c>
      <c r="I60" s="65" t="s">
        <v>24</v>
      </c>
      <c r="J60" s="66">
        <v>2805</v>
      </c>
      <c r="K60" s="148" t="s">
        <v>275</v>
      </c>
    </row>
    <row r="61" spans="1:11" ht="20.100000000000001" customHeight="1">
      <c r="A61" s="75">
        <v>50</v>
      </c>
      <c r="B61" s="65" t="s">
        <v>549</v>
      </c>
      <c r="C61" s="82" t="s">
        <v>550</v>
      </c>
      <c r="D61" s="82">
        <f t="shared" si="0"/>
        <v>4340</v>
      </c>
      <c r="E61" s="82" t="s">
        <v>552</v>
      </c>
      <c r="F61" s="66">
        <v>5799</v>
      </c>
      <c r="G61" s="68" t="s">
        <v>11</v>
      </c>
      <c r="H61" s="67">
        <v>4.3</v>
      </c>
      <c r="I61" s="65" t="s">
        <v>18</v>
      </c>
      <c r="J61" s="66">
        <v>2880</v>
      </c>
      <c r="K61" s="148" t="s">
        <v>275</v>
      </c>
    </row>
    <row r="62" spans="1:11" ht="20.100000000000001" customHeight="1">
      <c r="A62" s="75">
        <v>51</v>
      </c>
      <c r="B62" s="65" t="s">
        <v>719</v>
      </c>
      <c r="C62" s="82" t="s">
        <v>567</v>
      </c>
      <c r="D62" s="82">
        <f t="shared" si="0"/>
        <v>4320</v>
      </c>
      <c r="E62" s="82" t="s">
        <v>721</v>
      </c>
      <c r="F62" s="66">
        <v>6090</v>
      </c>
      <c r="G62" s="68" t="s">
        <v>11</v>
      </c>
      <c r="H62" s="67">
        <v>4.0999999999999996</v>
      </c>
      <c r="I62" s="65" t="s">
        <v>722</v>
      </c>
      <c r="J62" s="66">
        <v>2550</v>
      </c>
      <c r="K62" s="148" t="s">
        <v>275</v>
      </c>
    </row>
    <row r="63" spans="1:11" ht="20.100000000000001" customHeight="1">
      <c r="A63" s="75">
        <v>52</v>
      </c>
      <c r="B63" s="65" t="s">
        <v>255</v>
      </c>
      <c r="C63" s="82" t="s">
        <v>256</v>
      </c>
      <c r="D63" s="82">
        <f t="shared" si="0"/>
        <v>4251</v>
      </c>
      <c r="E63" s="82" t="s">
        <v>254</v>
      </c>
      <c r="F63" s="66">
        <v>5622</v>
      </c>
      <c r="G63" s="68" t="s">
        <v>11</v>
      </c>
      <c r="H63" s="67">
        <v>4.9000000000000004</v>
      </c>
      <c r="I63" s="65" t="s">
        <v>18</v>
      </c>
      <c r="J63" s="79">
        <v>2880</v>
      </c>
      <c r="K63" s="148" t="s">
        <v>275</v>
      </c>
    </row>
    <row r="64" spans="1:11" ht="20.100000000000001" customHeight="1">
      <c r="A64" s="75">
        <v>53</v>
      </c>
      <c r="B64" s="65" t="s">
        <v>286</v>
      </c>
      <c r="C64" s="82" t="s">
        <v>287</v>
      </c>
      <c r="D64" s="82">
        <f t="shared" si="0"/>
        <v>4219</v>
      </c>
      <c r="E64" s="82" t="s">
        <v>288</v>
      </c>
      <c r="F64" s="66">
        <v>5558</v>
      </c>
      <c r="G64" s="68" t="s">
        <v>11</v>
      </c>
      <c r="H64" s="67">
        <v>4</v>
      </c>
      <c r="I64" s="65" t="s">
        <v>18</v>
      </c>
      <c r="J64" s="66">
        <v>2880</v>
      </c>
      <c r="K64" s="148" t="s">
        <v>275</v>
      </c>
    </row>
    <row r="65" spans="1:11" ht="20.100000000000001" customHeight="1">
      <c r="A65" s="75">
        <v>54</v>
      </c>
      <c r="B65" s="65" t="s">
        <v>997</v>
      </c>
      <c r="C65" s="82" t="s">
        <v>998</v>
      </c>
      <c r="D65" s="83">
        <f t="shared" si="0"/>
        <v>4217</v>
      </c>
      <c r="E65" s="66" t="s">
        <v>999</v>
      </c>
      <c r="F65" s="66">
        <v>5171</v>
      </c>
      <c r="G65" s="68" t="s">
        <v>11</v>
      </c>
      <c r="H65" s="69" t="s">
        <v>11</v>
      </c>
      <c r="I65" s="65" t="s">
        <v>10</v>
      </c>
      <c r="J65" s="66">
        <v>3262</v>
      </c>
      <c r="K65" s="148" t="s">
        <v>275</v>
      </c>
    </row>
    <row r="66" spans="1:11" ht="20.100000000000001" customHeight="1">
      <c r="A66" s="75">
        <v>55</v>
      </c>
      <c r="B66" s="65" t="s">
        <v>1242</v>
      </c>
      <c r="C66" s="82" t="s">
        <v>1243</v>
      </c>
      <c r="D66" s="83">
        <f t="shared" si="0"/>
        <v>3827</v>
      </c>
      <c r="E66" s="66">
        <v>340015950538</v>
      </c>
      <c r="F66" s="68">
        <v>5194</v>
      </c>
      <c r="G66" s="200" t="s">
        <v>11</v>
      </c>
      <c r="H66" s="69">
        <v>4.5999999999999996</v>
      </c>
      <c r="I66" s="65" t="s">
        <v>1044</v>
      </c>
      <c r="J66" s="66">
        <v>2460</v>
      </c>
      <c r="K66" s="148" t="s">
        <v>956</v>
      </c>
    </row>
    <row r="67" spans="1:11" ht="20.100000000000001" customHeight="1">
      <c r="A67" s="75">
        <v>56</v>
      </c>
      <c r="B67" s="65" t="s">
        <v>323</v>
      </c>
      <c r="C67" s="82" t="s">
        <v>324</v>
      </c>
      <c r="D67" s="82">
        <f t="shared" si="0"/>
        <v>3703</v>
      </c>
      <c r="E67" s="82" t="s">
        <v>325</v>
      </c>
      <c r="F67" s="66">
        <v>5132</v>
      </c>
      <c r="G67" s="68" t="s">
        <v>11</v>
      </c>
      <c r="H67" s="67">
        <v>4</v>
      </c>
      <c r="I67" s="65" t="s">
        <v>253</v>
      </c>
      <c r="J67" s="66">
        <v>2273</v>
      </c>
      <c r="K67" s="148" t="s">
        <v>275</v>
      </c>
    </row>
    <row r="68" spans="1:11" ht="20.100000000000001" customHeight="1">
      <c r="A68" s="75">
        <v>57</v>
      </c>
      <c r="B68" s="65" t="s">
        <v>1148</v>
      </c>
      <c r="C68" s="82" t="s">
        <v>991</v>
      </c>
      <c r="D68" s="83">
        <f>ROUND(+(G68+J68)/2,0)</f>
        <v>3488</v>
      </c>
      <c r="E68" s="66" t="s">
        <v>992</v>
      </c>
      <c r="F68" s="68" t="s">
        <v>11</v>
      </c>
      <c r="G68" s="66">
        <v>4489</v>
      </c>
      <c r="H68" s="69" t="s">
        <v>11</v>
      </c>
      <c r="I68" s="65" t="s">
        <v>182</v>
      </c>
      <c r="J68" s="66">
        <v>2487</v>
      </c>
      <c r="K68" s="148" t="s">
        <v>275</v>
      </c>
    </row>
    <row r="69" spans="1:11" ht="20.100000000000001" customHeight="1">
      <c r="A69" s="75">
        <v>58</v>
      </c>
      <c r="B69" s="65" t="s">
        <v>1152</v>
      </c>
      <c r="C69" s="82" t="s">
        <v>1042</v>
      </c>
      <c r="D69" s="83">
        <f>ROUND(+(G69+J69)/2,0)</f>
        <v>3456</v>
      </c>
      <c r="E69" s="66" t="s">
        <v>1043</v>
      </c>
      <c r="F69" s="68" t="s">
        <v>11</v>
      </c>
      <c r="G69" s="66">
        <v>4218</v>
      </c>
      <c r="H69" s="69">
        <v>4.0999999999999996</v>
      </c>
      <c r="I69" s="65" t="s">
        <v>1044</v>
      </c>
      <c r="J69" s="66">
        <v>2693</v>
      </c>
      <c r="K69" s="148" t="s">
        <v>956</v>
      </c>
    </row>
    <row r="70" spans="1:11" ht="20.100000000000001" customHeight="1">
      <c r="A70" s="357" t="s">
        <v>763</v>
      </c>
      <c r="B70" s="358"/>
      <c r="C70" s="358"/>
      <c r="D70" s="358"/>
      <c r="E70" s="358"/>
      <c r="F70" s="358"/>
      <c r="G70" s="358"/>
      <c r="H70" s="358"/>
      <c r="I70" s="358"/>
      <c r="J70" s="358"/>
      <c r="K70" s="359"/>
    </row>
    <row r="71" spans="1:11" ht="20.100000000000001" customHeight="1">
      <c r="A71" s="96" t="s">
        <v>494</v>
      </c>
      <c r="B71" s="97"/>
      <c r="C71" s="97"/>
      <c r="D71" s="97"/>
      <c r="E71" s="97"/>
      <c r="F71" s="97"/>
      <c r="G71" s="97"/>
      <c r="H71" s="97"/>
      <c r="I71" s="97"/>
      <c r="J71" s="97"/>
      <c r="K71" s="152"/>
    </row>
    <row r="72" spans="1:11" ht="20.100000000000001" customHeight="1">
      <c r="A72" s="64">
        <v>59</v>
      </c>
      <c r="B72" s="65" t="s">
        <v>764</v>
      </c>
      <c r="C72" s="82" t="s">
        <v>765</v>
      </c>
      <c r="D72" s="125" t="s">
        <v>11</v>
      </c>
      <c r="E72" s="82" t="s">
        <v>766</v>
      </c>
      <c r="F72" s="66">
        <v>5600</v>
      </c>
      <c r="G72" s="68" t="s">
        <v>11</v>
      </c>
      <c r="H72" s="67">
        <v>3.8</v>
      </c>
      <c r="I72" s="65" t="s">
        <v>748</v>
      </c>
      <c r="J72" s="98">
        <v>11119</v>
      </c>
      <c r="K72" s="148" t="s">
        <v>767</v>
      </c>
    </row>
    <row r="73" spans="1:11" ht="20.100000000000001" customHeight="1">
      <c r="A73" s="64">
        <v>60</v>
      </c>
      <c r="B73" s="65" t="s">
        <v>771</v>
      </c>
      <c r="C73" s="82" t="s">
        <v>772</v>
      </c>
      <c r="D73" s="125" t="s">
        <v>11</v>
      </c>
      <c r="E73" s="82" t="s">
        <v>773</v>
      </c>
      <c r="F73" s="66">
        <v>6756</v>
      </c>
      <c r="G73" s="68" t="s">
        <v>11</v>
      </c>
      <c r="H73" s="67">
        <v>4.5199999999999996</v>
      </c>
      <c r="I73" s="65" t="s">
        <v>774</v>
      </c>
      <c r="J73" s="82">
        <v>8990</v>
      </c>
      <c r="K73" s="148" t="s">
        <v>275</v>
      </c>
    </row>
    <row r="74" spans="1:11" ht="20.100000000000001" customHeight="1">
      <c r="A74" s="96" t="s">
        <v>495</v>
      </c>
      <c r="B74" s="97"/>
      <c r="C74" s="97"/>
      <c r="D74" s="97"/>
      <c r="E74" s="97"/>
      <c r="F74" s="97"/>
      <c r="G74" s="97"/>
      <c r="H74" s="97"/>
      <c r="I74" s="97"/>
      <c r="J74" s="97"/>
      <c r="K74" s="152"/>
    </row>
    <row r="75" spans="1:11" ht="20.100000000000001" customHeight="1">
      <c r="A75" s="64">
        <v>61</v>
      </c>
      <c r="B75" s="65" t="s">
        <v>388</v>
      </c>
      <c r="C75" s="82" t="s">
        <v>389</v>
      </c>
      <c r="D75" s="82">
        <f>ROUND(+(F75+J75)/2,0)</f>
        <v>7913</v>
      </c>
      <c r="E75" s="82" t="s">
        <v>27</v>
      </c>
      <c r="F75" s="66">
        <v>5769</v>
      </c>
      <c r="G75" s="68" t="s">
        <v>11</v>
      </c>
      <c r="H75" s="67">
        <v>4.0999999999999996</v>
      </c>
      <c r="I75" s="65" t="s">
        <v>17</v>
      </c>
      <c r="J75" s="66">
        <v>10056</v>
      </c>
      <c r="K75" s="148" t="s">
        <v>275</v>
      </c>
    </row>
    <row r="76" spans="1:11" ht="20.100000000000001" customHeight="1">
      <c r="A76" s="64">
        <v>62</v>
      </c>
      <c r="B76" s="65" t="s">
        <v>768</v>
      </c>
      <c r="C76" s="82" t="s">
        <v>769</v>
      </c>
      <c r="D76" s="82">
        <f>ROUND(+(F76+J76)/2,0)</f>
        <v>7808</v>
      </c>
      <c r="E76" s="82" t="s">
        <v>322</v>
      </c>
      <c r="F76" s="66">
        <v>8670</v>
      </c>
      <c r="G76" s="68" t="s">
        <v>11</v>
      </c>
      <c r="H76" s="67">
        <v>4.5999999999999996</v>
      </c>
      <c r="I76" s="65" t="s">
        <v>770</v>
      </c>
      <c r="J76" s="66">
        <v>6945</v>
      </c>
      <c r="K76" s="148" t="s">
        <v>275</v>
      </c>
    </row>
    <row r="77" spans="1:11" ht="20.100000000000001" customHeight="1">
      <c r="A77" s="350" t="s">
        <v>199</v>
      </c>
      <c r="B77" s="351"/>
      <c r="C77" s="351"/>
      <c r="D77" s="351"/>
      <c r="E77" s="351"/>
      <c r="F77" s="351"/>
      <c r="G77" s="351"/>
      <c r="H77" s="351"/>
      <c r="I77" s="351"/>
      <c r="J77" s="351"/>
      <c r="K77" s="352"/>
    </row>
    <row r="78" spans="1:11" ht="20.100000000000001" customHeight="1">
      <c r="A78" s="96" t="s">
        <v>494</v>
      </c>
      <c r="B78" s="97"/>
      <c r="C78" s="97"/>
      <c r="D78" s="97"/>
      <c r="E78" s="97"/>
      <c r="F78" s="97"/>
      <c r="G78" s="97"/>
      <c r="H78" s="97"/>
      <c r="I78" s="97"/>
      <c r="J78" s="97"/>
      <c r="K78" s="152"/>
    </row>
    <row r="79" spans="1:11" ht="20.100000000000001" customHeight="1">
      <c r="A79" s="64">
        <v>1</v>
      </c>
      <c r="B79" s="65" t="s">
        <v>1216</v>
      </c>
      <c r="C79" s="82" t="s">
        <v>1217</v>
      </c>
      <c r="D79" s="78" t="s">
        <v>11</v>
      </c>
      <c r="E79" s="82" t="s">
        <v>1218</v>
      </c>
      <c r="F79" s="66">
        <v>7066</v>
      </c>
      <c r="G79" s="68" t="s">
        <v>11</v>
      </c>
      <c r="H79" s="67">
        <v>4.7</v>
      </c>
      <c r="I79" s="65" t="s">
        <v>545</v>
      </c>
      <c r="J79" s="66" t="s">
        <v>1219</v>
      </c>
      <c r="K79" s="148" t="s">
        <v>275</v>
      </c>
    </row>
    <row r="80" spans="1:11" ht="20.100000000000001" customHeight="1">
      <c r="A80" s="64">
        <v>2</v>
      </c>
      <c r="B80" s="65" t="s">
        <v>488</v>
      </c>
      <c r="C80" s="82" t="s">
        <v>47</v>
      </c>
      <c r="D80" s="78" t="s">
        <v>11</v>
      </c>
      <c r="E80" s="82" t="s">
        <v>48</v>
      </c>
      <c r="F80" s="66">
        <v>6752</v>
      </c>
      <c r="G80" s="68" t="s">
        <v>11</v>
      </c>
      <c r="H80" s="67" t="s">
        <v>11</v>
      </c>
      <c r="I80" s="65" t="s">
        <v>49</v>
      </c>
      <c r="J80" s="66">
        <v>8710</v>
      </c>
      <c r="K80" s="148" t="s">
        <v>209</v>
      </c>
    </row>
    <row r="81" spans="1:11" ht="20.100000000000001" customHeight="1">
      <c r="A81" s="64">
        <v>3</v>
      </c>
      <c r="B81" s="65" t="s">
        <v>1248</v>
      </c>
      <c r="C81" s="82" t="s">
        <v>1250</v>
      </c>
      <c r="D81" s="78" t="s">
        <v>11</v>
      </c>
      <c r="E81" s="125" t="s">
        <v>1304</v>
      </c>
      <c r="F81" s="66">
        <v>5187</v>
      </c>
      <c r="G81" s="68" t="s">
        <v>11</v>
      </c>
      <c r="H81" s="69">
        <v>4.0999999999999996</v>
      </c>
      <c r="I81" s="65" t="s">
        <v>1094</v>
      </c>
      <c r="J81" s="66" t="s">
        <v>1095</v>
      </c>
      <c r="K81" s="148" t="s">
        <v>806</v>
      </c>
    </row>
    <row r="82" spans="1:11" ht="20.100000000000001" customHeight="1">
      <c r="A82" s="64">
        <v>4</v>
      </c>
      <c r="B82" s="65" t="s">
        <v>1249</v>
      </c>
      <c r="C82" s="82" t="s">
        <v>1251</v>
      </c>
      <c r="D82" s="78" t="s">
        <v>11</v>
      </c>
      <c r="E82" s="125" t="s">
        <v>1305</v>
      </c>
      <c r="F82" s="68" t="s">
        <v>11</v>
      </c>
      <c r="G82" s="68">
        <v>4575</v>
      </c>
      <c r="H82" s="69">
        <v>3.9</v>
      </c>
      <c r="I82" s="65" t="s">
        <v>20</v>
      </c>
      <c r="J82" s="66" t="s">
        <v>1120</v>
      </c>
      <c r="K82" s="148" t="s">
        <v>806</v>
      </c>
    </row>
    <row r="83" spans="1:11" ht="20.100000000000001" customHeight="1">
      <c r="A83" s="64">
        <v>5</v>
      </c>
      <c r="B83" s="65" t="s">
        <v>1382</v>
      </c>
      <c r="C83" s="82" t="s">
        <v>1383</v>
      </c>
      <c r="D83" s="78" t="s">
        <v>11</v>
      </c>
      <c r="E83" s="125" t="s">
        <v>1384</v>
      </c>
      <c r="F83" s="68" t="s">
        <v>11</v>
      </c>
      <c r="G83" s="68">
        <v>4042</v>
      </c>
      <c r="H83" s="69">
        <v>4.0999999999999996</v>
      </c>
      <c r="I83" s="65" t="s">
        <v>20</v>
      </c>
      <c r="J83" s="66" t="s">
        <v>1120</v>
      </c>
      <c r="K83" s="148" t="s">
        <v>806</v>
      </c>
    </row>
    <row r="84" spans="1:11" ht="20.100000000000001" customHeight="1">
      <c r="A84" s="64">
        <v>6</v>
      </c>
      <c r="B84" s="65" t="s">
        <v>1091</v>
      </c>
      <c r="C84" s="82" t="s">
        <v>1119</v>
      </c>
      <c r="D84" s="78" t="s">
        <v>11</v>
      </c>
      <c r="E84" s="82">
        <v>78677313</v>
      </c>
      <c r="F84" s="66">
        <v>5954</v>
      </c>
      <c r="G84" s="68" t="s">
        <v>11</v>
      </c>
      <c r="H84" s="69" t="s">
        <v>11</v>
      </c>
      <c r="I84" s="65" t="s">
        <v>20</v>
      </c>
      <c r="J84" s="66" t="s">
        <v>1120</v>
      </c>
      <c r="K84" s="148" t="s">
        <v>806</v>
      </c>
    </row>
    <row r="85" spans="1:11" ht="20.100000000000001" customHeight="1">
      <c r="A85" s="64">
        <v>7</v>
      </c>
      <c r="B85" s="65" t="s">
        <v>327</v>
      </c>
      <c r="C85" s="82" t="s">
        <v>328</v>
      </c>
      <c r="D85" s="78" t="s">
        <v>11</v>
      </c>
      <c r="E85" s="82" t="s">
        <v>45</v>
      </c>
      <c r="F85" s="66">
        <v>5833</v>
      </c>
      <c r="G85" s="68" t="s">
        <v>11</v>
      </c>
      <c r="H85" s="67">
        <v>3.3</v>
      </c>
      <c r="I85" s="65" t="s">
        <v>329</v>
      </c>
      <c r="J85" s="66">
        <v>6927</v>
      </c>
      <c r="K85" s="148" t="s">
        <v>275</v>
      </c>
    </row>
    <row r="86" spans="1:11" ht="20.100000000000001" customHeight="1">
      <c r="A86" s="64">
        <v>8</v>
      </c>
      <c r="B86" s="65" t="s">
        <v>725</v>
      </c>
      <c r="C86" s="82" t="s">
        <v>726</v>
      </c>
      <c r="D86" s="78" t="s">
        <v>11</v>
      </c>
      <c r="E86" s="82" t="s">
        <v>727</v>
      </c>
      <c r="F86" s="66">
        <v>6799</v>
      </c>
      <c r="G86" s="68" t="s">
        <v>11</v>
      </c>
      <c r="H86" s="67">
        <v>3.5</v>
      </c>
      <c r="I86" s="65" t="s">
        <v>728</v>
      </c>
      <c r="J86" s="66" t="s">
        <v>872</v>
      </c>
      <c r="K86" s="148" t="s">
        <v>275</v>
      </c>
    </row>
    <row r="87" spans="1:11" ht="20.100000000000001" customHeight="1">
      <c r="A87" s="64">
        <v>9</v>
      </c>
      <c r="B87" s="65" t="s">
        <v>753</v>
      </c>
      <c r="C87" s="82" t="s">
        <v>754</v>
      </c>
      <c r="D87" s="78" t="s">
        <v>11</v>
      </c>
      <c r="E87" s="82" t="s">
        <v>727</v>
      </c>
      <c r="F87" s="66">
        <v>6799</v>
      </c>
      <c r="G87" s="68" t="s">
        <v>11</v>
      </c>
      <c r="H87" s="67">
        <v>3.49</v>
      </c>
      <c r="I87" s="65" t="s">
        <v>755</v>
      </c>
      <c r="J87" s="66">
        <v>8554</v>
      </c>
      <c r="K87" s="148" t="s">
        <v>275</v>
      </c>
    </row>
    <row r="88" spans="1:11" ht="20.100000000000001" customHeight="1">
      <c r="A88" s="64">
        <v>10</v>
      </c>
      <c r="B88" s="65" t="s">
        <v>1092</v>
      </c>
      <c r="C88" s="82" t="s">
        <v>1093</v>
      </c>
      <c r="D88" s="78" t="s">
        <v>11</v>
      </c>
      <c r="E88" s="125" t="s">
        <v>1306</v>
      </c>
      <c r="F88" s="66">
        <v>5663</v>
      </c>
      <c r="G88" s="68" t="s">
        <v>11</v>
      </c>
      <c r="H88" s="69">
        <v>3.94</v>
      </c>
      <c r="I88" s="65" t="s">
        <v>1094</v>
      </c>
      <c r="J88" s="66" t="s">
        <v>1095</v>
      </c>
      <c r="K88" s="148" t="s">
        <v>806</v>
      </c>
    </row>
    <row r="89" spans="1:11" ht="20.100000000000001" customHeight="1">
      <c r="A89" s="64">
        <v>11</v>
      </c>
      <c r="B89" s="65" t="s">
        <v>1052</v>
      </c>
      <c r="C89" s="82" t="s">
        <v>1053</v>
      </c>
      <c r="D89" s="78" t="s">
        <v>11</v>
      </c>
      <c r="E89" s="125" t="s">
        <v>1307</v>
      </c>
      <c r="F89" s="66">
        <v>5337</v>
      </c>
      <c r="G89" s="68" t="s">
        <v>11</v>
      </c>
      <c r="H89" s="69" t="s">
        <v>11</v>
      </c>
      <c r="I89" s="65" t="s">
        <v>1094</v>
      </c>
      <c r="J89" s="66" t="s">
        <v>1095</v>
      </c>
      <c r="K89" s="148" t="s">
        <v>806</v>
      </c>
    </row>
    <row r="90" spans="1:11" ht="20.100000000000001" customHeight="1">
      <c r="A90" s="64">
        <v>12</v>
      </c>
      <c r="B90" s="65" t="s">
        <v>1049</v>
      </c>
      <c r="C90" s="82" t="s">
        <v>1050</v>
      </c>
      <c r="D90" s="78" t="s">
        <v>11</v>
      </c>
      <c r="E90" s="82" t="s">
        <v>1051</v>
      </c>
      <c r="F90" s="66">
        <v>5099</v>
      </c>
      <c r="G90" s="68" t="s">
        <v>11</v>
      </c>
      <c r="H90" s="67">
        <v>4.3</v>
      </c>
      <c r="I90" s="65" t="s">
        <v>985</v>
      </c>
      <c r="J90" s="66">
        <v>8877</v>
      </c>
      <c r="K90" s="148" t="s">
        <v>275</v>
      </c>
    </row>
    <row r="91" spans="1:11" ht="20.100000000000001" customHeight="1">
      <c r="A91" s="64">
        <v>13</v>
      </c>
      <c r="B91" s="65" t="s">
        <v>330</v>
      </c>
      <c r="C91" s="82" t="s">
        <v>331</v>
      </c>
      <c r="D91" s="78" t="s">
        <v>11</v>
      </c>
      <c r="E91" s="82" t="s">
        <v>332</v>
      </c>
      <c r="F91" s="66">
        <v>5000</v>
      </c>
      <c r="G91" s="68" t="s">
        <v>11</v>
      </c>
      <c r="H91" s="67">
        <v>4.5</v>
      </c>
      <c r="I91" s="65" t="s">
        <v>20</v>
      </c>
      <c r="J91" s="66" t="s">
        <v>1120</v>
      </c>
      <c r="K91" s="148" t="s">
        <v>207</v>
      </c>
    </row>
    <row r="92" spans="1:11" ht="20.100000000000001" customHeight="1">
      <c r="A92" s="64">
        <v>14</v>
      </c>
      <c r="B92" s="87" t="s">
        <v>1153</v>
      </c>
      <c r="C92" s="83" t="s">
        <v>807</v>
      </c>
      <c r="D92" s="78" t="s">
        <v>11</v>
      </c>
      <c r="E92" s="103" t="s">
        <v>808</v>
      </c>
      <c r="F92" s="68" t="s">
        <v>11</v>
      </c>
      <c r="G92" s="85">
        <v>4710</v>
      </c>
      <c r="H92" s="93">
        <v>4.4000000000000004</v>
      </c>
      <c r="I92" s="103" t="s">
        <v>774</v>
      </c>
      <c r="J92" s="104">
        <v>8991</v>
      </c>
      <c r="K92" s="148" t="s">
        <v>275</v>
      </c>
    </row>
    <row r="93" spans="1:11" ht="20.100000000000001" customHeight="1">
      <c r="A93" s="64">
        <v>15</v>
      </c>
      <c r="B93" s="65" t="s">
        <v>1154</v>
      </c>
      <c r="C93" s="82" t="s">
        <v>543</v>
      </c>
      <c r="D93" s="78" t="s">
        <v>11</v>
      </c>
      <c r="E93" s="82" t="s">
        <v>544</v>
      </c>
      <c r="F93" s="68" t="s">
        <v>11</v>
      </c>
      <c r="G93" s="66">
        <v>4644</v>
      </c>
      <c r="H93" s="67">
        <v>3.7</v>
      </c>
      <c r="I93" s="65" t="s">
        <v>545</v>
      </c>
      <c r="J93" s="100">
        <v>4870</v>
      </c>
      <c r="K93" s="148" t="s">
        <v>275</v>
      </c>
    </row>
    <row r="94" spans="1:11" ht="20.100000000000001" customHeight="1">
      <c r="A94" s="64">
        <v>16</v>
      </c>
      <c r="B94" s="65" t="s">
        <v>1155</v>
      </c>
      <c r="C94" s="82" t="s">
        <v>981</v>
      </c>
      <c r="D94" s="78" t="s">
        <v>11</v>
      </c>
      <c r="E94" s="125" t="s">
        <v>1308</v>
      </c>
      <c r="F94" s="68" t="s">
        <v>11</v>
      </c>
      <c r="G94" s="66">
        <v>4561</v>
      </c>
      <c r="H94" s="67">
        <v>3.6</v>
      </c>
      <c r="I94" s="65" t="s">
        <v>833</v>
      </c>
      <c r="J94" s="66">
        <v>3059</v>
      </c>
      <c r="K94" s="148" t="s">
        <v>806</v>
      </c>
    </row>
    <row r="95" spans="1:11" s="102" customFormat="1" ht="21" customHeight="1">
      <c r="A95" s="64">
        <v>17</v>
      </c>
      <c r="B95" s="185" t="s">
        <v>1156</v>
      </c>
      <c r="C95" s="83" t="s">
        <v>817</v>
      </c>
      <c r="D95" s="78" t="s">
        <v>11</v>
      </c>
      <c r="E95" s="85">
        <v>340004278028</v>
      </c>
      <c r="F95" s="68" t="s">
        <v>11</v>
      </c>
      <c r="G95" s="85">
        <v>4401</v>
      </c>
      <c r="H95" s="93">
        <v>3.5</v>
      </c>
      <c r="I95" s="87" t="s">
        <v>329</v>
      </c>
      <c r="J95" s="85" t="s">
        <v>818</v>
      </c>
      <c r="K95" s="149" t="s">
        <v>806</v>
      </c>
    </row>
    <row r="96" spans="1:11" ht="20.100000000000001" customHeight="1">
      <c r="A96" s="64">
        <v>18</v>
      </c>
      <c r="B96" s="65" t="s">
        <v>1157</v>
      </c>
      <c r="C96" s="82" t="s">
        <v>950</v>
      </c>
      <c r="D96" s="125" t="s">
        <v>11</v>
      </c>
      <c r="E96" s="82">
        <v>78436515</v>
      </c>
      <c r="F96" s="68" t="s">
        <v>11</v>
      </c>
      <c r="G96" s="66">
        <v>4353</v>
      </c>
      <c r="H96" s="67">
        <v>4</v>
      </c>
      <c r="I96" s="65" t="s">
        <v>201</v>
      </c>
      <c r="J96" s="66" t="s">
        <v>1336</v>
      </c>
      <c r="K96" s="148" t="s">
        <v>806</v>
      </c>
    </row>
    <row r="97" spans="1:11" ht="20.100000000000001" customHeight="1">
      <c r="A97" s="64">
        <v>19</v>
      </c>
      <c r="B97" s="65" t="s">
        <v>1158</v>
      </c>
      <c r="C97" s="82" t="s">
        <v>449</v>
      </c>
      <c r="D97" s="125" t="s">
        <v>11</v>
      </c>
      <c r="E97" s="82">
        <v>44415284</v>
      </c>
      <c r="F97" s="68" t="s">
        <v>11</v>
      </c>
      <c r="G97" s="66">
        <v>4304</v>
      </c>
      <c r="H97" s="67">
        <v>3.1</v>
      </c>
      <c r="I97" s="65" t="s">
        <v>329</v>
      </c>
      <c r="J97" s="66">
        <v>3002</v>
      </c>
      <c r="K97" s="148" t="s">
        <v>207</v>
      </c>
    </row>
    <row r="98" spans="1:11" ht="20.100000000000001" customHeight="1">
      <c r="A98" s="64">
        <v>20</v>
      </c>
      <c r="B98" s="65" t="s">
        <v>1159</v>
      </c>
      <c r="C98" s="82" t="s">
        <v>471</v>
      </c>
      <c r="D98" s="125" t="s">
        <v>11</v>
      </c>
      <c r="E98" s="82">
        <v>45612555</v>
      </c>
      <c r="F98" s="68" t="s">
        <v>11</v>
      </c>
      <c r="G98" s="66">
        <v>4189</v>
      </c>
      <c r="H98" s="67">
        <v>3.4</v>
      </c>
      <c r="I98" s="65" t="s">
        <v>329</v>
      </c>
      <c r="J98" s="66">
        <v>3002</v>
      </c>
      <c r="K98" s="148" t="s">
        <v>207</v>
      </c>
    </row>
    <row r="99" spans="1:11" ht="20.100000000000001" customHeight="1">
      <c r="A99" s="64">
        <v>21</v>
      </c>
      <c r="B99" s="87" t="s">
        <v>1160</v>
      </c>
      <c r="C99" s="83" t="s">
        <v>832</v>
      </c>
      <c r="D99" s="125" t="s">
        <v>11</v>
      </c>
      <c r="E99" s="85">
        <v>340011841730</v>
      </c>
      <c r="F99" s="68" t="s">
        <v>11</v>
      </c>
      <c r="G99" s="101">
        <v>4189</v>
      </c>
      <c r="H99" s="101">
        <v>3.8</v>
      </c>
      <c r="I99" s="101" t="s">
        <v>833</v>
      </c>
      <c r="J99" s="85" t="s">
        <v>834</v>
      </c>
      <c r="K99" s="149" t="s">
        <v>806</v>
      </c>
    </row>
    <row r="100" spans="1:11" ht="20.100000000000001" customHeight="1">
      <c r="A100" s="64">
        <v>22</v>
      </c>
      <c r="B100" s="65" t="s">
        <v>1161</v>
      </c>
      <c r="C100" s="82" t="s">
        <v>470</v>
      </c>
      <c r="D100" s="125" t="s">
        <v>11</v>
      </c>
      <c r="E100" s="82">
        <v>45927520</v>
      </c>
      <c r="F100" s="68" t="s">
        <v>11</v>
      </c>
      <c r="G100" s="66">
        <v>4120</v>
      </c>
      <c r="H100" s="67">
        <v>3.5</v>
      </c>
      <c r="I100" s="65" t="s">
        <v>329</v>
      </c>
      <c r="J100" s="66">
        <v>3002</v>
      </c>
      <c r="K100" s="148" t="s">
        <v>207</v>
      </c>
    </row>
    <row r="101" spans="1:11" ht="20.100000000000001" customHeight="1">
      <c r="A101" s="64">
        <v>23</v>
      </c>
      <c r="B101" s="65" t="s">
        <v>1162</v>
      </c>
      <c r="C101" s="82" t="s">
        <v>448</v>
      </c>
      <c r="D101" s="125" t="s">
        <v>11</v>
      </c>
      <c r="E101" s="82">
        <v>41573405</v>
      </c>
      <c r="F101" s="68" t="s">
        <v>11</v>
      </c>
      <c r="G101" s="66">
        <v>3801</v>
      </c>
      <c r="H101" s="67">
        <v>3.6</v>
      </c>
      <c r="I101" s="65" t="s">
        <v>329</v>
      </c>
      <c r="J101" s="66">
        <v>3002</v>
      </c>
      <c r="K101" s="148" t="s">
        <v>207</v>
      </c>
    </row>
    <row r="102" spans="1:11" ht="20.100000000000001" customHeight="1">
      <c r="A102" s="64">
        <v>24</v>
      </c>
      <c r="B102" s="65" t="s">
        <v>1163</v>
      </c>
      <c r="C102" s="82" t="s">
        <v>46</v>
      </c>
      <c r="D102" s="125" t="s">
        <v>11</v>
      </c>
      <c r="E102" s="82">
        <v>41573405</v>
      </c>
      <c r="F102" s="68" t="s">
        <v>11</v>
      </c>
      <c r="G102" s="66">
        <v>3712</v>
      </c>
      <c r="H102" s="67" t="s">
        <v>11</v>
      </c>
      <c r="I102" s="65" t="s">
        <v>20</v>
      </c>
      <c r="J102" s="66" t="s">
        <v>1129</v>
      </c>
      <c r="K102" s="148" t="s">
        <v>207</v>
      </c>
    </row>
    <row r="103" spans="1:11" ht="20.100000000000001" customHeight="1">
      <c r="A103" s="350" t="s">
        <v>192</v>
      </c>
      <c r="B103" s="351"/>
      <c r="C103" s="351"/>
      <c r="D103" s="351"/>
      <c r="E103" s="351"/>
      <c r="F103" s="351"/>
      <c r="G103" s="351"/>
      <c r="H103" s="351"/>
      <c r="I103" s="351"/>
      <c r="J103" s="351"/>
      <c r="K103" s="352"/>
    </row>
    <row r="104" spans="1:11" ht="20.100000000000001" customHeight="1">
      <c r="A104" s="350" t="s">
        <v>494</v>
      </c>
      <c r="B104" s="351"/>
      <c r="C104" s="351"/>
      <c r="D104" s="351"/>
      <c r="E104" s="351"/>
      <c r="F104" s="351"/>
      <c r="G104" s="351"/>
      <c r="H104" s="351"/>
      <c r="I104" s="351"/>
      <c r="J104" s="351"/>
      <c r="K104" s="352"/>
    </row>
    <row r="105" spans="1:11" ht="20.100000000000001" customHeight="1">
      <c r="A105" s="75">
        <v>1</v>
      </c>
      <c r="B105" s="76" t="s">
        <v>616</v>
      </c>
      <c r="C105" s="77" t="s">
        <v>617</v>
      </c>
      <c r="D105" s="78" t="s">
        <v>11</v>
      </c>
      <c r="E105" s="79">
        <v>45267107</v>
      </c>
      <c r="F105" s="79">
        <v>6345</v>
      </c>
      <c r="G105" s="177" t="s">
        <v>11</v>
      </c>
      <c r="H105" s="165">
        <v>3.5</v>
      </c>
      <c r="I105" s="76" t="s">
        <v>16</v>
      </c>
      <c r="J105" s="79">
        <v>3020.09</v>
      </c>
      <c r="K105" s="148" t="s">
        <v>207</v>
      </c>
    </row>
    <row r="106" spans="1:11" ht="20.100000000000001" customHeight="1">
      <c r="A106" s="75">
        <v>2</v>
      </c>
      <c r="B106" s="65" t="s">
        <v>611</v>
      </c>
      <c r="C106" s="82" t="s">
        <v>612</v>
      </c>
      <c r="D106" s="78" t="s">
        <v>11</v>
      </c>
      <c r="E106" s="66">
        <v>340002516850</v>
      </c>
      <c r="F106" s="66">
        <v>6164</v>
      </c>
      <c r="G106" s="177" t="s">
        <v>11</v>
      </c>
      <c r="H106" s="69">
        <v>3.4</v>
      </c>
      <c r="I106" s="65" t="s">
        <v>16</v>
      </c>
      <c r="J106" s="66">
        <v>3020.09</v>
      </c>
      <c r="K106" s="148" t="s">
        <v>207</v>
      </c>
    </row>
    <row r="107" spans="1:11" ht="20.100000000000001" customHeight="1">
      <c r="A107" s="75">
        <v>3</v>
      </c>
      <c r="B107" s="65" t="s">
        <v>472</v>
      </c>
      <c r="C107" s="82" t="s">
        <v>473</v>
      </c>
      <c r="D107" s="78" t="s">
        <v>11</v>
      </c>
      <c r="E107" s="82">
        <v>45505750</v>
      </c>
      <c r="F107" s="66">
        <v>5200</v>
      </c>
      <c r="G107" s="177" t="s">
        <v>11</v>
      </c>
      <c r="H107" s="67">
        <v>3.2</v>
      </c>
      <c r="I107" s="65" t="s">
        <v>16</v>
      </c>
      <c r="J107" s="66">
        <v>3021</v>
      </c>
      <c r="K107" s="148" t="s">
        <v>207</v>
      </c>
    </row>
    <row r="108" spans="1:11" ht="20.100000000000001" customHeight="1">
      <c r="A108" s="75">
        <v>4</v>
      </c>
      <c r="B108" s="65" t="s">
        <v>1164</v>
      </c>
      <c r="C108" s="82" t="s">
        <v>471</v>
      </c>
      <c r="D108" s="78" t="s">
        <v>11</v>
      </c>
      <c r="E108" s="82">
        <v>46058944</v>
      </c>
      <c r="F108" s="68" t="s">
        <v>11</v>
      </c>
      <c r="G108" s="66">
        <v>4129</v>
      </c>
      <c r="H108" s="67">
        <v>3.5</v>
      </c>
      <c r="I108" s="65" t="s">
        <v>16</v>
      </c>
      <c r="J108" s="66">
        <v>3021</v>
      </c>
      <c r="K108" s="148" t="s">
        <v>207</v>
      </c>
    </row>
    <row r="109" spans="1:11" ht="20.100000000000001" customHeight="1">
      <c r="A109" s="75">
        <v>5</v>
      </c>
      <c r="B109" s="87" t="s">
        <v>1165</v>
      </c>
      <c r="C109" s="83" t="s">
        <v>804</v>
      </c>
      <c r="D109" s="84"/>
      <c r="E109" s="143" t="s">
        <v>1309</v>
      </c>
      <c r="F109" s="88" t="s">
        <v>11</v>
      </c>
      <c r="G109" s="85">
        <v>4010</v>
      </c>
      <c r="H109" s="86" t="s">
        <v>11</v>
      </c>
      <c r="I109" s="87" t="s">
        <v>16</v>
      </c>
      <c r="J109" s="85" t="s">
        <v>805</v>
      </c>
      <c r="K109" s="149" t="s">
        <v>806</v>
      </c>
    </row>
    <row r="110" spans="1:11" ht="20.100000000000001" customHeight="1">
      <c r="A110" s="350" t="s">
        <v>495</v>
      </c>
      <c r="B110" s="351"/>
      <c r="C110" s="351"/>
      <c r="D110" s="351"/>
      <c r="E110" s="351"/>
      <c r="F110" s="351"/>
      <c r="G110" s="351"/>
      <c r="H110" s="351"/>
      <c r="I110" s="351"/>
      <c r="J110" s="351"/>
      <c r="K110" s="352"/>
    </row>
    <row r="111" spans="1:11" ht="20.100000000000001" customHeight="1">
      <c r="A111" s="64">
        <v>6</v>
      </c>
      <c r="B111" s="65" t="s">
        <v>613</v>
      </c>
      <c r="C111" s="82" t="s">
        <v>443</v>
      </c>
      <c r="D111" s="82">
        <f>ROUND(+(F111+J111)/2,0)</f>
        <v>6020</v>
      </c>
      <c r="E111" s="82" t="s">
        <v>614</v>
      </c>
      <c r="F111" s="66">
        <v>6115</v>
      </c>
      <c r="G111" s="68" t="s">
        <v>11</v>
      </c>
      <c r="H111" s="67">
        <v>4.3</v>
      </c>
      <c r="I111" s="65" t="s">
        <v>615</v>
      </c>
      <c r="J111" s="66">
        <v>5925</v>
      </c>
      <c r="K111" s="153" t="s">
        <v>275</v>
      </c>
    </row>
    <row r="112" spans="1:11" ht="20.100000000000001" customHeight="1">
      <c r="A112" s="64">
        <v>7</v>
      </c>
      <c r="B112" s="65" t="s">
        <v>1004</v>
      </c>
      <c r="C112" s="82" t="s">
        <v>1005</v>
      </c>
      <c r="D112" s="82">
        <f>ROUND(+(F112+J112)/2,0)</f>
        <v>5523</v>
      </c>
      <c r="E112" s="82" t="s">
        <v>1006</v>
      </c>
      <c r="F112" s="66">
        <v>5120</v>
      </c>
      <c r="G112" s="68" t="s">
        <v>11</v>
      </c>
      <c r="H112" s="69" t="s">
        <v>11</v>
      </c>
      <c r="I112" s="65" t="s">
        <v>1007</v>
      </c>
      <c r="J112" s="66">
        <v>5925</v>
      </c>
      <c r="K112" s="153" t="s">
        <v>275</v>
      </c>
    </row>
    <row r="113" spans="1:11" ht="20.100000000000001" customHeight="1">
      <c r="A113" s="64">
        <v>8</v>
      </c>
      <c r="B113" s="65" t="s">
        <v>1625</v>
      </c>
      <c r="C113" s="82" t="s">
        <v>1626</v>
      </c>
      <c r="D113" s="82">
        <f>ROUND(+(G113+J113)/2,0)</f>
        <v>4255</v>
      </c>
      <c r="E113" s="82" t="s">
        <v>1627</v>
      </c>
      <c r="F113" s="68" t="s">
        <v>11</v>
      </c>
      <c r="G113" s="68">
        <v>5691</v>
      </c>
      <c r="H113" s="69">
        <v>4.5</v>
      </c>
      <c r="I113" s="65" t="s">
        <v>1628</v>
      </c>
      <c r="J113" s="66">
        <v>2818</v>
      </c>
      <c r="K113" s="153" t="s">
        <v>275</v>
      </c>
    </row>
    <row r="114" spans="1:11" ht="20.100000000000001" customHeight="1">
      <c r="A114" s="64">
        <v>9</v>
      </c>
      <c r="B114" s="65" t="s">
        <v>1002</v>
      </c>
      <c r="C114" s="82" t="s">
        <v>1003</v>
      </c>
      <c r="D114" s="82">
        <f>ROUND(+(F114+J114)/2,0)</f>
        <v>4010</v>
      </c>
      <c r="E114" s="66">
        <v>340022366402</v>
      </c>
      <c r="F114" s="66">
        <v>5000</v>
      </c>
      <c r="G114" s="68" t="s">
        <v>11</v>
      </c>
      <c r="H114" s="69" t="s">
        <v>11</v>
      </c>
      <c r="I114" s="65" t="s">
        <v>200</v>
      </c>
      <c r="J114" s="66">
        <v>3020.9</v>
      </c>
      <c r="K114" s="149" t="s">
        <v>806</v>
      </c>
    </row>
    <row r="115" spans="1:11" ht="20.100000000000001" customHeight="1">
      <c r="A115" s="64">
        <v>10</v>
      </c>
      <c r="B115" s="118" t="s">
        <v>1166</v>
      </c>
      <c r="C115" s="133" t="s">
        <v>264</v>
      </c>
      <c r="D115" s="133">
        <f>ROUND(+(G115+J115)/2,0)</f>
        <v>6549</v>
      </c>
      <c r="E115" s="133" t="s">
        <v>265</v>
      </c>
      <c r="F115" s="176" t="s">
        <v>11</v>
      </c>
      <c r="G115" s="119">
        <v>2800</v>
      </c>
      <c r="H115" s="120" t="s">
        <v>11</v>
      </c>
      <c r="I115" s="118" t="s">
        <v>266</v>
      </c>
      <c r="J115" s="119">
        <v>10298</v>
      </c>
      <c r="K115" s="153" t="s">
        <v>267</v>
      </c>
    </row>
    <row r="116" spans="1:11" ht="20.100000000000001" customHeight="1">
      <c r="A116" s="64">
        <v>11</v>
      </c>
      <c r="B116" s="65" t="s">
        <v>1167</v>
      </c>
      <c r="C116" s="82" t="s">
        <v>228</v>
      </c>
      <c r="D116" s="82">
        <f>ROUND(+(G116+J116)/2,0)</f>
        <v>6660</v>
      </c>
      <c r="E116" s="82" t="s">
        <v>50</v>
      </c>
      <c r="F116" s="176" t="s">
        <v>11</v>
      </c>
      <c r="G116" s="66">
        <v>2720</v>
      </c>
      <c r="H116" s="67">
        <v>4.4000000000000004</v>
      </c>
      <c r="I116" s="65" t="s">
        <v>229</v>
      </c>
      <c r="J116" s="66">
        <v>10600</v>
      </c>
      <c r="K116" s="148" t="s">
        <v>275</v>
      </c>
    </row>
    <row r="117" spans="1:11" ht="20.100000000000001" customHeight="1" thickBot="1">
      <c r="A117" s="64">
        <v>12</v>
      </c>
      <c r="B117" s="106" t="s">
        <v>1168</v>
      </c>
      <c r="C117" s="142" t="s">
        <v>291</v>
      </c>
      <c r="D117" s="142">
        <f>ROUND(+(G117+J117)/2,0)</f>
        <v>6540</v>
      </c>
      <c r="E117" s="142" t="s">
        <v>292</v>
      </c>
      <c r="F117" s="184" t="s">
        <v>11</v>
      </c>
      <c r="G117" s="107">
        <v>2087</v>
      </c>
      <c r="H117" s="172">
        <v>4.3</v>
      </c>
      <c r="I117" s="106" t="s">
        <v>19</v>
      </c>
      <c r="J117" s="107">
        <v>10993</v>
      </c>
      <c r="K117" s="173" t="s">
        <v>275</v>
      </c>
    </row>
    <row r="118" spans="1:11" ht="20.100000000000001" customHeight="1">
      <c r="A118" s="354" t="s">
        <v>1330</v>
      </c>
      <c r="B118" s="355"/>
      <c r="C118" s="355"/>
      <c r="D118" s="355"/>
      <c r="E118" s="355"/>
      <c r="F118" s="355"/>
      <c r="G118" s="355"/>
      <c r="H118" s="355"/>
      <c r="I118" s="355"/>
      <c r="J118" s="355"/>
      <c r="K118" s="356"/>
    </row>
    <row r="119" spans="1:11" ht="20.100000000000001" customHeight="1">
      <c r="A119" s="73" t="s">
        <v>499</v>
      </c>
      <c r="B119" s="74"/>
      <c r="C119" s="74"/>
      <c r="D119" s="74"/>
      <c r="E119" s="74"/>
      <c r="F119" s="74"/>
      <c r="G119" s="74"/>
      <c r="H119" s="74"/>
      <c r="I119" s="74"/>
      <c r="J119" s="74"/>
      <c r="K119" s="147"/>
    </row>
    <row r="120" spans="1:11" ht="20.100000000000001" customHeight="1">
      <c r="A120" s="75">
        <v>1</v>
      </c>
      <c r="B120" s="65" t="s">
        <v>1331</v>
      </c>
      <c r="C120" s="82" t="s">
        <v>1332</v>
      </c>
      <c r="D120" s="125" t="s">
        <v>11</v>
      </c>
      <c r="E120" s="82" t="s">
        <v>1334</v>
      </c>
      <c r="F120" s="68">
        <v>5360.97</v>
      </c>
      <c r="G120" s="177" t="s">
        <v>11</v>
      </c>
      <c r="H120" s="67">
        <v>4.0999999999999996</v>
      </c>
      <c r="I120" s="65" t="s">
        <v>201</v>
      </c>
      <c r="J120" s="66" t="s">
        <v>1336</v>
      </c>
      <c r="K120" s="148" t="s">
        <v>806</v>
      </c>
    </row>
    <row r="121" spans="1:11" ht="20.100000000000001" customHeight="1">
      <c r="A121" s="75">
        <v>2</v>
      </c>
      <c r="B121" s="65" t="s">
        <v>1649</v>
      </c>
      <c r="C121" s="82" t="s">
        <v>1650</v>
      </c>
      <c r="D121" s="125" t="s">
        <v>11</v>
      </c>
      <c r="E121" s="82">
        <v>77940852</v>
      </c>
      <c r="F121" s="68">
        <v>5425</v>
      </c>
      <c r="G121" s="125" t="s">
        <v>11</v>
      </c>
      <c r="H121" s="125" t="s">
        <v>11</v>
      </c>
      <c r="I121" s="65" t="s">
        <v>1208</v>
      </c>
      <c r="J121" s="66" t="s">
        <v>1651</v>
      </c>
      <c r="K121" s="148" t="s">
        <v>1652</v>
      </c>
    </row>
    <row r="122" spans="1:11" ht="20.100000000000001" customHeight="1">
      <c r="A122" s="75">
        <v>3</v>
      </c>
      <c r="B122" s="65" t="s">
        <v>1554</v>
      </c>
      <c r="C122" s="82" t="s">
        <v>1555</v>
      </c>
      <c r="D122" s="125" t="s">
        <v>11</v>
      </c>
      <c r="E122" s="82">
        <v>91589990</v>
      </c>
      <c r="F122" s="66">
        <v>4051</v>
      </c>
      <c r="G122" s="68" t="s">
        <v>11</v>
      </c>
      <c r="H122" s="69" t="s">
        <v>11</v>
      </c>
      <c r="I122" s="65" t="s">
        <v>1208</v>
      </c>
      <c r="J122" s="202">
        <v>12398</v>
      </c>
      <c r="K122" s="148" t="s">
        <v>1337</v>
      </c>
    </row>
    <row r="123" spans="1:11" ht="20.100000000000001" customHeight="1">
      <c r="A123" s="75">
        <v>4</v>
      </c>
      <c r="B123" s="65" t="s">
        <v>1556</v>
      </c>
      <c r="C123" s="82" t="s">
        <v>1557</v>
      </c>
      <c r="D123" s="125" t="s">
        <v>11</v>
      </c>
      <c r="E123" s="82">
        <v>78521975</v>
      </c>
      <c r="F123" s="68" t="s">
        <v>11</v>
      </c>
      <c r="G123" s="68">
        <v>4660</v>
      </c>
      <c r="H123" s="69" t="s">
        <v>11</v>
      </c>
      <c r="I123" s="65" t="s">
        <v>1208</v>
      </c>
      <c r="J123" s="202">
        <v>12398</v>
      </c>
      <c r="K123" s="148" t="s">
        <v>1337</v>
      </c>
    </row>
    <row r="124" spans="1:11" ht="20.100000000000001" customHeight="1">
      <c r="A124" s="75">
        <v>5</v>
      </c>
      <c r="B124" s="65" t="s">
        <v>1617</v>
      </c>
      <c r="C124" s="82" t="s">
        <v>1618</v>
      </c>
      <c r="D124" s="125" t="s">
        <v>11</v>
      </c>
      <c r="E124" s="82">
        <v>78521680</v>
      </c>
      <c r="F124" s="68">
        <v>5224</v>
      </c>
      <c r="G124" s="68" t="s">
        <v>11</v>
      </c>
      <c r="H124" s="69" t="s">
        <v>11</v>
      </c>
      <c r="I124" s="65" t="s">
        <v>1208</v>
      </c>
      <c r="J124" s="202">
        <v>12398</v>
      </c>
      <c r="K124" s="148" t="s">
        <v>1337</v>
      </c>
    </row>
    <row r="125" spans="1:11" ht="20.100000000000001" customHeight="1">
      <c r="A125" s="75">
        <v>6</v>
      </c>
      <c r="B125" s="65" t="s">
        <v>1534</v>
      </c>
      <c r="C125" s="82" t="s">
        <v>1436</v>
      </c>
      <c r="D125" s="125" t="s">
        <v>11</v>
      </c>
      <c r="E125" s="82">
        <v>78521565</v>
      </c>
      <c r="F125" s="66">
        <v>5041</v>
      </c>
      <c r="G125" s="68" t="s">
        <v>11</v>
      </c>
      <c r="H125" s="69" t="s">
        <v>11</v>
      </c>
      <c r="I125" s="65" t="s">
        <v>1437</v>
      </c>
      <c r="J125" s="202">
        <v>5015</v>
      </c>
      <c r="K125" s="148" t="s">
        <v>1337</v>
      </c>
    </row>
    <row r="126" spans="1:11" ht="25.5">
      <c r="A126" s="75">
        <v>7</v>
      </c>
      <c r="B126" s="65" t="s">
        <v>1350</v>
      </c>
      <c r="C126" s="133" t="s">
        <v>1352</v>
      </c>
      <c r="D126" s="125" t="s">
        <v>11</v>
      </c>
      <c r="E126" s="217" t="s">
        <v>1354</v>
      </c>
      <c r="F126" s="176">
        <v>5555.8</v>
      </c>
      <c r="G126" s="177" t="s">
        <v>11</v>
      </c>
      <c r="H126" s="67">
        <v>3.45</v>
      </c>
      <c r="I126" s="65" t="s">
        <v>1044</v>
      </c>
      <c r="J126" s="66">
        <v>2460</v>
      </c>
      <c r="K126" s="148" t="s">
        <v>806</v>
      </c>
    </row>
    <row r="127" spans="1:11" ht="18" customHeight="1">
      <c r="A127" s="75">
        <v>8</v>
      </c>
      <c r="B127" s="174" t="s">
        <v>1417</v>
      </c>
      <c r="C127" s="205" t="s">
        <v>1419</v>
      </c>
      <c r="D127" s="215" t="s">
        <v>11</v>
      </c>
      <c r="E127" s="219" t="s">
        <v>1421</v>
      </c>
      <c r="F127" s="205">
        <v>5776.19</v>
      </c>
      <c r="G127" s="216" t="s">
        <v>11</v>
      </c>
      <c r="H127" s="67">
        <v>3.7</v>
      </c>
      <c r="I127" s="65" t="s">
        <v>1356</v>
      </c>
      <c r="J127" s="202">
        <v>3088</v>
      </c>
      <c r="K127" s="148" t="s">
        <v>806</v>
      </c>
    </row>
    <row r="128" spans="1:11" ht="18" customHeight="1">
      <c r="A128" s="75">
        <v>9</v>
      </c>
      <c r="B128" s="174" t="s">
        <v>1619</v>
      </c>
      <c r="C128" s="205" t="s">
        <v>1621</v>
      </c>
      <c r="D128" s="215" t="s">
        <v>11</v>
      </c>
      <c r="E128" s="219" t="s">
        <v>1623</v>
      </c>
      <c r="F128" s="205">
        <v>5720.54</v>
      </c>
      <c r="G128" s="216" t="s">
        <v>11</v>
      </c>
      <c r="H128" s="67">
        <v>3.7</v>
      </c>
      <c r="I128" s="65" t="s">
        <v>1356</v>
      </c>
      <c r="J128" s="202">
        <v>3088</v>
      </c>
      <c r="K128" s="148" t="s">
        <v>806</v>
      </c>
    </row>
    <row r="129" spans="1:11" ht="18" customHeight="1">
      <c r="A129" s="75">
        <v>10</v>
      </c>
      <c r="B129" s="65" t="s">
        <v>1620</v>
      </c>
      <c r="C129" s="77" t="s">
        <v>1622</v>
      </c>
      <c r="D129" s="125" t="s">
        <v>11</v>
      </c>
      <c r="E129" s="221" t="s">
        <v>1624</v>
      </c>
      <c r="F129" s="177" t="s">
        <v>11</v>
      </c>
      <c r="G129" s="79">
        <v>4618.9799999999996</v>
      </c>
      <c r="H129" s="69" t="s">
        <v>11</v>
      </c>
      <c r="I129" s="65" t="s">
        <v>1094</v>
      </c>
      <c r="J129" s="17" t="s">
        <v>1095</v>
      </c>
      <c r="K129" s="148" t="s">
        <v>806</v>
      </c>
    </row>
    <row r="130" spans="1:11" ht="18" customHeight="1">
      <c r="A130" s="75">
        <v>11</v>
      </c>
      <c r="B130" s="174" t="s">
        <v>1513</v>
      </c>
      <c r="C130" s="205" t="s">
        <v>1332</v>
      </c>
      <c r="D130" s="215" t="s">
        <v>11</v>
      </c>
      <c r="E130" s="219" t="s">
        <v>1519</v>
      </c>
      <c r="F130" s="205">
        <v>5733.33</v>
      </c>
      <c r="G130" s="216"/>
      <c r="H130" s="67">
        <v>3.1</v>
      </c>
      <c r="I130" s="65" t="s">
        <v>1523</v>
      </c>
      <c r="J130" s="202">
        <v>3088</v>
      </c>
      <c r="K130" s="148" t="s">
        <v>806</v>
      </c>
    </row>
    <row r="131" spans="1:11" ht="18" customHeight="1">
      <c r="A131" s="75">
        <v>12</v>
      </c>
      <c r="B131" s="174" t="s">
        <v>1515</v>
      </c>
      <c r="C131" s="205" t="s">
        <v>1413</v>
      </c>
      <c r="D131" s="215" t="s">
        <v>11</v>
      </c>
      <c r="E131" s="219" t="s">
        <v>1521</v>
      </c>
      <c r="F131" s="219" t="s">
        <v>11</v>
      </c>
      <c r="G131" s="205">
        <v>4389.59</v>
      </c>
      <c r="H131" s="67">
        <v>4.5</v>
      </c>
      <c r="I131" s="65" t="s">
        <v>1194</v>
      </c>
      <c r="J131" s="202">
        <v>2842</v>
      </c>
      <c r="K131" s="148" t="s">
        <v>806</v>
      </c>
    </row>
    <row r="132" spans="1:11" ht="18" customHeight="1">
      <c r="A132" s="75">
        <v>13</v>
      </c>
      <c r="B132" s="174" t="s">
        <v>1516</v>
      </c>
      <c r="C132" s="205" t="s">
        <v>1518</v>
      </c>
      <c r="D132" s="215" t="s">
        <v>11</v>
      </c>
      <c r="E132" s="219" t="s">
        <v>1522</v>
      </c>
      <c r="F132" s="219" t="s">
        <v>11</v>
      </c>
      <c r="G132" s="216">
        <v>4592.1400000000003</v>
      </c>
      <c r="H132" s="67">
        <v>5.4</v>
      </c>
      <c r="I132" s="65" t="s">
        <v>1194</v>
      </c>
      <c r="J132" s="202">
        <v>2842</v>
      </c>
      <c r="K132" s="148" t="s">
        <v>806</v>
      </c>
    </row>
    <row r="133" spans="1:11" ht="18" customHeight="1">
      <c r="A133" s="75">
        <v>14</v>
      </c>
      <c r="B133" s="174" t="s">
        <v>1418</v>
      </c>
      <c r="C133" s="205" t="s">
        <v>1420</v>
      </c>
      <c r="D133" s="215" t="s">
        <v>11</v>
      </c>
      <c r="E133" s="219" t="s">
        <v>1422</v>
      </c>
      <c r="F133" s="205">
        <v>5662.58</v>
      </c>
      <c r="G133" s="216" t="s">
        <v>11</v>
      </c>
      <c r="H133" s="67">
        <v>4.4000000000000004</v>
      </c>
      <c r="I133" s="65" t="s">
        <v>1356</v>
      </c>
      <c r="J133" s="202">
        <v>3088</v>
      </c>
      <c r="K133" s="148" t="s">
        <v>806</v>
      </c>
    </row>
    <row r="134" spans="1:11" ht="25.5">
      <c r="A134" s="75">
        <v>15</v>
      </c>
      <c r="B134" s="65" t="s">
        <v>1351</v>
      </c>
      <c r="C134" s="77" t="s">
        <v>1353</v>
      </c>
      <c r="D134" s="125" t="s">
        <v>11</v>
      </c>
      <c r="E134" s="218" t="s">
        <v>1355</v>
      </c>
      <c r="F134" s="79">
        <v>8413.1</v>
      </c>
      <c r="G134" s="68" t="s">
        <v>11</v>
      </c>
      <c r="H134" s="67">
        <v>3.5</v>
      </c>
      <c r="I134" s="65" t="s">
        <v>1356</v>
      </c>
      <c r="J134" s="202">
        <v>3088</v>
      </c>
      <c r="K134" s="148" t="s">
        <v>806</v>
      </c>
    </row>
    <row r="135" spans="1:11" ht="18" customHeight="1">
      <c r="A135" s="75">
        <v>16</v>
      </c>
      <c r="B135" s="65" t="s">
        <v>1432</v>
      </c>
      <c r="C135" s="77" t="s">
        <v>1433</v>
      </c>
      <c r="D135" s="125" t="s">
        <v>11</v>
      </c>
      <c r="E135" s="221" t="s">
        <v>1434</v>
      </c>
      <c r="F135" s="79">
        <v>5329.81</v>
      </c>
      <c r="G135" s="68" t="s">
        <v>11</v>
      </c>
      <c r="H135" s="69" t="s">
        <v>11</v>
      </c>
      <c r="I135" s="65" t="s">
        <v>1094</v>
      </c>
      <c r="J135" s="17" t="s">
        <v>1095</v>
      </c>
      <c r="K135" s="148" t="s">
        <v>806</v>
      </c>
    </row>
    <row r="136" spans="1:11" ht="18" customHeight="1">
      <c r="A136" s="350" t="s">
        <v>495</v>
      </c>
      <c r="B136" s="351"/>
      <c r="C136" s="351"/>
      <c r="D136" s="351"/>
      <c r="E136" s="351"/>
      <c r="F136" s="351"/>
      <c r="G136" s="351"/>
      <c r="H136" s="351"/>
      <c r="I136" s="351"/>
      <c r="J136" s="351"/>
      <c r="K136" s="352"/>
    </row>
    <row r="137" spans="1:11" ht="18" customHeight="1">
      <c r="A137" s="75">
        <v>17</v>
      </c>
      <c r="B137" s="174" t="s">
        <v>1514</v>
      </c>
      <c r="C137" s="205" t="s">
        <v>1517</v>
      </c>
      <c r="D137" s="68">
        <f>(F137+J137)/2</f>
        <v>4233</v>
      </c>
      <c r="E137" s="219" t="s">
        <v>1520</v>
      </c>
      <c r="F137" s="205">
        <v>5670</v>
      </c>
      <c r="G137" s="216"/>
      <c r="H137" s="67">
        <v>4.9000000000000004</v>
      </c>
      <c r="I137" s="65" t="s">
        <v>1524</v>
      </c>
      <c r="J137" s="202">
        <v>2796</v>
      </c>
      <c r="K137" s="148" t="s">
        <v>806</v>
      </c>
    </row>
    <row r="138" spans="1:11" ht="18" customHeight="1">
      <c r="A138" s="75">
        <v>18</v>
      </c>
      <c r="B138" s="65" t="s">
        <v>1558</v>
      </c>
      <c r="C138" s="77" t="s">
        <v>1561</v>
      </c>
      <c r="D138" s="68">
        <f>(G138+J138)/2</f>
        <v>8812.5</v>
      </c>
      <c r="E138" s="218">
        <v>1292</v>
      </c>
      <c r="F138" s="177" t="s">
        <v>11</v>
      </c>
      <c r="G138" s="68">
        <v>4876</v>
      </c>
      <c r="H138" s="69" t="s">
        <v>11</v>
      </c>
      <c r="I138" s="65" t="s">
        <v>1241</v>
      </c>
      <c r="J138" s="202">
        <v>12749</v>
      </c>
      <c r="K138" s="148" t="s">
        <v>1435</v>
      </c>
    </row>
    <row r="139" spans="1:11" ht="18" customHeight="1">
      <c r="A139" s="75">
        <v>19</v>
      </c>
      <c r="B139" s="65" t="s">
        <v>1559</v>
      </c>
      <c r="C139" s="77" t="s">
        <v>1562</v>
      </c>
      <c r="D139" s="68">
        <f>(F139+J139)/2</f>
        <v>4768.6100000000006</v>
      </c>
      <c r="E139" s="218">
        <v>340004048571</v>
      </c>
      <c r="F139" s="79">
        <v>6741.22</v>
      </c>
      <c r="G139" s="68" t="s">
        <v>11</v>
      </c>
      <c r="H139" s="69">
        <v>3.7</v>
      </c>
      <c r="I139" s="65" t="s">
        <v>1524</v>
      </c>
      <c r="J139" s="202">
        <v>2796</v>
      </c>
      <c r="K139" s="148" t="s">
        <v>1435</v>
      </c>
    </row>
    <row r="140" spans="1:11" ht="18" customHeight="1">
      <c r="A140" s="75">
        <v>20</v>
      </c>
      <c r="B140" s="65" t="s">
        <v>1560</v>
      </c>
      <c r="C140" s="77" t="s">
        <v>1563</v>
      </c>
      <c r="D140" s="68">
        <f>(F140+J140)/2</f>
        <v>6208.5</v>
      </c>
      <c r="E140" s="218" t="s">
        <v>1564</v>
      </c>
      <c r="F140" s="79">
        <v>5679</v>
      </c>
      <c r="G140" s="68" t="s">
        <v>11</v>
      </c>
      <c r="H140" s="69" t="s">
        <v>11</v>
      </c>
      <c r="I140" s="65" t="s">
        <v>1565</v>
      </c>
      <c r="J140" s="202">
        <v>6738</v>
      </c>
      <c r="K140" s="148" t="s">
        <v>1435</v>
      </c>
    </row>
    <row r="141" spans="1:11" ht="20.25" customHeight="1" thickBot="1">
      <c r="A141" s="249">
        <v>21</v>
      </c>
      <c r="B141" s="106" t="s">
        <v>1535</v>
      </c>
      <c r="C141" s="250" t="s">
        <v>1333</v>
      </c>
      <c r="D141" s="184">
        <f>(F141+J141)/2</f>
        <v>8606</v>
      </c>
      <c r="E141" s="251" t="s">
        <v>1335</v>
      </c>
      <c r="F141" s="252">
        <v>5640</v>
      </c>
      <c r="G141" s="184" t="s">
        <v>11</v>
      </c>
      <c r="H141" s="253">
        <v>3.8</v>
      </c>
      <c r="I141" s="106" t="s">
        <v>868</v>
      </c>
      <c r="J141" s="254">
        <v>11572</v>
      </c>
      <c r="K141" s="201" t="s">
        <v>1435</v>
      </c>
    </row>
    <row r="142" spans="1:11" ht="20.100000000000001" customHeight="1">
      <c r="A142" s="108" t="s">
        <v>1123</v>
      </c>
      <c r="C142" s="109"/>
      <c r="D142" s="109"/>
      <c r="E142" s="109"/>
      <c r="F142" s="110"/>
      <c r="G142" s="110"/>
      <c r="H142" s="111"/>
      <c r="I142" s="109"/>
      <c r="J142" s="110"/>
    </row>
    <row r="143" spans="1:11" ht="20.100000000000001" customHeight="1">
      <c r="A143" s="108" t="s">
        <v>268</v>
      </c>
      <c r="C143" s="109"/>
      <c r="D143" s="109"/>
      <c r="E143" s="109"/>
      <c r="F143" s="110"/>
      <c r="G143" s="110"/>
      <c r="H143" s="111"/>
      <c r="I143" s="109"/>
      <c r="J143" s="110"/>
    </row>
    <row r="144" spans="1:11" ht="20.100000000000001" customHeight="1">
      <c r="A144" s="108" t="s">
        <v>756</v>
      </c>
      <c r="B144" s="109"/>
      <c r="C144" s="109"/>
      <c r="D144" s="109"/>
      <c r="E144" s="109"/>
      <c r="F144" s="110"/>
      <c r="G144" s="110"/>
      <c r="H144" s="111"/>
    </row>
    <row r="145" spans="1:18" ht="20.100000000000001" customHeight="1">
      <c r="A145" s="63" t="s">
        <v>1536</v>
      </c>
      <c r="B145" s="109"/>
      <c r="C145" s="109"/>
      <c r="D145" s="109"/>
      <c r="E145" s="109"/>
      <c r="F145" s="110"/>
      <c r="G145" s="110"/>
      <c r="H145" s="111"/>
      <c r="I145" s="109"/>
      <c r="J145" s="110"/>
    </row>
    <row r="146" spans="1:18" ht="20.100000000000001" customHeight="1">
      <c r="B146" s="109"/>
      <c r="C146" s="109"/>
      <c r="D146" s="109"/>
      <c r="E146" s="109"/>
      <c r="F146" s="110"/>
      <c r="G146" s="110"/>
      <c r="H146" s="111"/>
      <c r="I146" s="109"/>
      <c r="J146" s="110"/>
    </row>
    <row r="147" spans="1:18" ht="20.100000000000001" customHeight="1">
      <c r="A147" s="109"/>
      <c r="B147" s="109"/>
      <c r="C147" s="109"/>
      <c r="D147" s="109"/>
      <c r="E147" s="109"/>
      <c r="F147" s="110"/>
      <c r="G147" s="110"/>
      <c r="H147" s="111"/>
      <c r="I147" s="109"/>
      <c r="J147" s="110"/>
    </row>
    <row r="148" spans="1:18" ht="20.100000000000001" customHeight="1">
      <c r="A148" s="109"/>
      <c r="B148" s="109"/>
      <c r="C148" s="109"/>
      <c r="D148" s="109"/>
      <c r="E148" s="109"/>
      <c r="F148" s="110"/>
      <c r="G148" s="110"/>
      <c r="H148" s="111"/>
      <c r="I148" s="109"/>
      <c r="J148" s="110"/>
    </row>
    <row r="149" spans="1:18" ht="20.100000000000001" customHeight="1">
      <c r="A149" s="109"/>
      <c r="B149" s="109"/>
      <c r="C149" s="109"/>
      <c r="D149" s="109"/>
      <c r="E149" s="109"/>
      <c r="F149" s="110"/>
      <c r="G149" s="110"/>
      <c r="H149" s="111"/>
      <c r="I149" s="109"/>
      <c r="J149" s="110"/>
      <c r="M149" s="353"/>
      <c r="N149" s="353"/>
      <c r="O149" s="353"/>
      <c r="P149" s="353"/>
      <c r="Q149" s="353"/>
      <c r="R149" s="353"/>
    </row>
    <row r="150" spans="1:18" ht="20.100000000000001" customHeight="1">
      <c r="M150" s="112"/>
      <c r="N150" s="112"/>
      <c r="O150" s="112"/>
      <c r="P150" s="112"/>
      <c r="Q150" s="112"/>
      <c r="R150" s="112"/>
    </row>
  </sheetData>
  <mergeCells count="25">
    <mergeCell ref="A104:K104"/>
    <mergeCell ref="A110:K110"/>
    <mergeCell ref="M149:R149"/>
    <mergeCell ref="A9:K9"/>
    <mergeCell ref="A70:K70"/>
    <mergeCell ref="A77:K77"/>
    <mergeCell ref="A118:K118"/>
    <mergeCell ref="A136:K136"/>
    <mergeCell ref="A103:K103"/>
    <mergeCell ref="F6:F8"/>
    <mergeCell ref="H6:H8"/>
    <mergeCell ref="I6:I8"/>
    <mergeCell ref="J6:J8"/>
    <mergeCell ref="K6:K8"/>
    <mergeCell ref="G6:G8"/>
    <mergeCell ref="A1:K1"/>
    <mergeCell ref="A2:K2"/>
    <mergeCell ref="A3:K3"/>
    <mergeCell ref="A4:K4"/>
    <mergeCell ref="A5:K5"/>
    <mergeCell ref="A6:A8"/>
    <mergeCell ref="B6:B8"/>
    <mergeCell ref="C6:C8"/>
    <mergeCell ref="D6:D8"/>
    <mergeCell ref="E6:E8"/>
  </mergeCells>
  <hyperlinks>
    <hyperlink ref="J14" r:id="rId1"/>
  </hyperlinks>
  <pageMargins left="0.7" right="0.7" top="0.75" bottom="0.75" header="0.3" footer="0.3"/>
  <pageSetup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L91"/>
  <sheetViews>
    <sheetView workbookViewId="0">
      <selection sqref="A1:K1"/>
    </sheetView>
  </sheetViews>
  <sheetFormatPr defaultRowHeight="12.75"/>
  <cols>
    <col min="1" max="1" width="10.42578125" style="109" customWidth="1"/>
    <col min="2" max="2" width="12.42578125" style="109" customWidth="1"/>
    <col min="3" max="3" width="14.42578125" style="109" customWidth="1"/>
    <col min="4" max="4" width="12.28515625" style="109" customWidth="1"/>
    <col min="5" max="5" width="14.7109375" style="109" customWidth="1"/>
    <col min="6" max="7" width="11.42578125" style="110" customWidth="1"/>
    <col min="8" max="8" width="9.28515625" style="111" customWidth="1"/>
    <col min="9" max="9" width="10.7109375" style="109" customWidth="1"/>
    <col min="10" max="10" width="13.140625" style="110" customWidth="1"/>
    <col min="11" max="11" width="26.85546875" style="63" customWidth="1"/>
    <col min="12" max="16384" width="9.140625" style="63"/>
  </cols>
  <sheetData>
    <row r="1" spans="1:12" ht="20.100000000000001" customHeight="1">
      <c r="A1" s="336" t="s">
        <v>0</v>
      </c>
      <c r="B1" s="336"/>
      <c r="C1" s="336"/>
      <c r="D1" s="336"/>
      <c r="E1" s="336"/>
      <c r="F1" s="336"/>
      <c r="G1" s="336"/>
      <c r="H1" s="336"/>
      <c r="I1" s="336"/>
      <c r="J1" s="336"/>
      <c r="K1" s="336"/>
    </row>
    <row r="2" spans="1:12" ht="20.100000000000001" customHeight="1">
      <c r="A2" s="337" t="s">
        <v>1073</v>
      </c>
      <c r="B2" s="337"/>
      <c r="C2" s="337"/>
      <c r="D2" s="337"/>
      <c r="E2" s="337"/>
      <c r="F2" s="337"/>
      <c r="G2" s="337"/>
      <c r="H2" s="337"/>
      <c r="I2" s="337"/>
      <c r="J2" s="337"/>
      <c r="K2" s="337"/>
    </row>
    <row r="3" spans="1:12" ht="20.100000000000001" customHeight="1">
      <c r="A3" s="338" t="s">
        <v>1</v>
      </c>
      <c r="B3" s="338"/>
      <c r="C3" s="338"/>
      <c r="D3" s="338"/>
      <c r="E3" s="338"/>
      <c r="F3" s="338"/>
      <c r="G3" s="338"/>
      <c r="H3" s="338"/>
      <c r="I3" s="338"/>
      <c r="J3" s="338"/>
      <c r="K3" s="338"/>
    </row>
    <row r="4" spans="1:12" ht="20.100000000000001" customHeight="1">
      <c r="A4" s="339" t="s">
        <v>309</v>
      </c>
      <c r="B4" s="339"/>
      <c r="C4" s="339"/>
      <c r="D4" s="339"/>
      <c r="E4" s="339"/>
      <c r="F4" s="339"/>
      <c r="G4" s="339"/>
      <c r="H4" s="339"/>
      <c r="I4" s="339"/>
      <c r="J4" s="339"/>
      <c r="K4" s="339"/>
    </row>
    <row r="5" spans="1:12" ht="20.100000000000001" customHeight="1" thickBot="1">
      <c r="A5" s="340" t="s">
        <v>51</v>
      </c>
      <c r="B5" s="340"/>
      <c r="C5" s="340"/>
      <c r="D5" s="340"/>
      <c r="E5" s="340"/>
      <c r="F5" s="340"/>
      <c r="G5" s="340"/>
      <c r="H5" s="340"/>
      <c r="I5" s="340"/>
      <c r="J5" s="340"/>
      <c r="K5" s="340"/>
    </row>
    <row r="6" spans="1:12" s="71" customFormat="1" ht="20.100000000000001" customHeight="1">
      <c r="A6" s="330" t="s">
        <v>3</v>
      </c>
      <c r="B6" s="333" t="s">
        <v>52</v>
      </c>
      <c r="C6" s="333" t="s">
        <v>5</v>
      </c>
      <c r="D6" s="333" t="s">
        <v>493</v>
      </c>
      <c r="E6" s="333" t="s">
        <v>53</v>
      </c>
      <c r="F6" s="341" t="s">
        <v>7</v>
      </c>
      <c r="G6" s="341" t="s">
        <v>1135</v>
      </c>
      <c r="H6" s="344" t="s">
        <v>8</v>
      </c>
      <c r="I6" s="333" t="s">
        <v>54</v>
      </c>
      <c r="J6" s="341" t="s">
        <v>55</v>
      </c>
      <c r="K6" s="347" t="s">
        <v>202</v>
      </c>
    </row>
    <row r="7" spans="1:12" s="71" customFormat="1" ht="20.100000000000001" customHeight="1">
      <c r="A7" s="331"/>
      <c r="B7" s="334"/>
      <c r="C7" s="334"/>
      <c r="D7" s="334"/>
      <c r="E7" s="334"/>
      <c r="F7" s="342"/>
      <c r="G7" s="342"/>
      <c r="H7" s="345"/>
      <c r="I7" s="334"/>
      <c r="J7" s="342"/>
      <c r="K7" s="348"/>
    </row>
    <row r="8" spans="1:12" s="71" customFormat="1" ht="30.75" customHeight="1" thickBot="1">
      <c r="A8" s="332"/>
      <c r="B8" s="335"/>
      <c r="C8" s="335"/>
      <c r="D8" s="335"/>
      <c r="E8" s="335"/>
      <c r="F8" s="343"/>
      <c r="G8" s="343"/>
      <c r="H8" s="346"/>
      <c r="I8" s="335"/>
      <c r="J8" s="343"/>
      <c r="K8" s="349"/>
    </row>
    <row r="9" spans="1:12" ht="20.100000000000001" customHeight="1">
      <c r="A9" s="360" t="s">
        <v>187</v>
      </c>
      <c r="B9" s="361"/>
      <c r="C9" s="361"/>
      <c r="D9" s="361"/>
      <c r="E9" s="361"/>
      <c r="F9" s="361"/>
      <c r="G9" s="361"/>
      <c r="H9" s="361"/>
      <c r="I9" s="361"/>
      <c r="J9" s="361"/>
      <c r="K9" s="362"/>
    </row>
    <row r="10" spans="1:12" ht="20.100000000000001" customHeight="1">
      <c r="A10" s="94" t="s">
        <v>496</v>
      </c>
      <c r="B10" s="95"/>
      <c r="C10" s="95"/>
      <c r="D10" s="95"/>
      <c r="E10" s="95"/>
      <c r="F10" s="95"/>
      <c r="G10" s="95"/>
      <c r="H10" s="95"/>
      <c r="I10" s="95"/>
      <c r="J10" s="95"/>
      <c r="K10" s="146"/>
    </row>
    <row r="11" spans="1:12" ht="20.100000000000001" customHeight="1">
      <c r="A11" s="64">
        <v>1</v>
      </c>
      <c r="B11" s="65" t="s">
        <v>1169</v>
      </c>
      <c r="C11" s="65" t="s">
        <v>527</v>
      </c>
      <c r="D11" s="65">
        <f>ROUND((3145+J11)/2,0)</f>
        <v>5019</v>
      </c>
      <c r="E11" s="65" t="s">
        <v>873</v>
      </c>
      <c r="F11" s="66">
        <v>3145</v>
      </c>
      <c r="G11" s="66">
        <v>3145</v>
      </c>
      <c r="H11" s="67">
        <v>3.8</v>
      </c>
      <c r="I11" s="65" t="s">
        <v>63</v>
      </c>
      <c r="J11" s="66">
        <v>6893</v>
      </c>
      <c r="K11" s="148" t="s">
        <v>275</v>
      </c>
    </row>
    <row r="12" spans="1:12" ht="20.100000000000001" customHeight="1">
      <c r="A12" s="64">
        <v>2</v>
      </c>
      <c r="B12" s="65" t="s">
        <v>588</v>
      </c>
      <c r="C12" s="65" t="s">
        <v>312</v>
      </c>
      <c r="D12" s="65">
        <f>ROUND((F12+J12)/2,0)</f>
        <v>4063</v>
      </c>
      <c r="E12" s="65" t="s">
        <v>58</v>
      </c>
      <c r="F12" s="66">
        <v>4915</v>
      </c>
      <c r="G12" s="68" t="s">
        <v>11</v>
      </c>
      <c r="H12" s="67">
        <v>4.17</v>
      </c>
      <c r="I12" s="65" t="s">
        <v>589</v>
      </c>
      <c r="J12" s="66">
        <v>3210</v>
      </c>
      <c r="K12" s="148" t="s">
        <v>275</v>
      </c>
    </row>
    <row r="13" spans="1:12" ht="20.100000000000001" customHeight="1">
      <c r="A13" s="64">
        <v>3</v>
      </c>
      <c r="B13" s="65" t="s">
        <v>414</v>
      </c>
      <c r="C13" s="65" t="s">
        <v>319</v>
      </c>
      <c r="D13" s="65">
        <f>ROUND((F13+J13)/2,0)</f>
        <v>3527</v>
      </c>
      <c r="E13" s="65" t="s">
        <v>415</v>
      </c>
      <c r="F13" s="66">
        <v>4096</v>
      </c>
      <c r="G13" s="68" t="s">
        <v>11</v>
      </c>
      <c r="H13" s="67">
        <v>4.3499999999999996</v>
      </c>
      <c r="I13" s="65" t="s">
        <v>57</v>
      </c>
      <c r="J13" s="66">
        <v>2957</v>
      </c>
      <c r="K13" s="148" t="s">
        <v>275</v>
      </c>
    </row>
    <row r="14" spans="1:12" ht="20.100000000000001" customHeight="1">
      <c r="A14" s="64">
        <v>4</v>
      </c>
      <c r="B14" s="65" t="s">
        <v>757</v>
      </c>
      <c r="C14" s="65" t="s">
        <v>758</v>
      </c>
      <c r="D14" s="65">
        <f>ROUND((F14+J14)/2,0)</f>
        <v>5366</v>
      </c>
      <c r="E14" s="65" t="s">
        <v>759</v>
      </c>
      <c r="F14" s="66">
        <v>4055</v>
      </c>
      <c r="G14" s="68" t="s">
        <v>11</v>
      </c>
      <c r="H14" s="67">
        <v>4.3</v>
      </c>
      <c r="I14" s="65" t="s">
        <v>426</v>
      </c>
      <c r="J14" s="66">
        <v>6676</v>
      </c>
      <c r="K14" s="148" t="s">
        <v>275</v>
      </c>
    </row>
    <row r="15" spans="1:12" ht="20.100000000000001" customHeight="1">
      <c r="A15" s="64">
        <v>5</v>
      </c>
      <c r="B15" s="65" t="s">
        <v>1064</v>
      </c>
      <c r="C15" s="65" t="s">
        <v>1065</v>
      </c>
      <c r="D15" s="65">
        <f>ROUND((F15+J15)/2,0)</f>
        <v>3725</v>
      </c>
      <c r="E15" s="65" t="s">
        <v>1066</v>
      </c>
      <c r="F15" s="66">
        <v>4492</v>
      </c>
      <c r="G15" s="68" t="s">
        <v>11</v>
      </c>
      <c r="H15" s="67">
        <v>4.66</v>
      </c>
      <c r="I15" s="65" t="s">
        <v>57</v>
      </c>
      <c r="J15" s="66">
        <v>2957</v>
      </c>
      <c r="K15" s="148" t="s">
        <v>275</v>
      </c>
    </row>
    <row r="16" spans="1:12" ht="20.100000000000001" customHeight="1">
      <c r="A16" s="357" t="s">
        <v>188</v>
      </c>
      <c r="B16" s="358"/>
      <c r="C16" s="358"/>
      <c r="D16" s="358"/>
      <c r="E16" s="358"/>
      <c r="F16" s="358"/>
      <c r="G16" s="358"/>
      <c r="H16" s="358"/>
      <c r="I16" s="358"/>
      <c r="J16" s="358"/>
      <c r="K16" s="359"/>
      <c r="L16" s="109"/>
    </row>
    <row r="17" spans="1:12" ht="20.100000000000001" customHeight="1">
      <c r="A17" s="94" t="s">
        <v>496</v>
      </c>
      <c r="B17" s="95"/>
      <c r="C17" s="95"/>
      <c r="D17" s="95"/>
      <c r="E17" s="95"/>
      <c r="F17" s="95"/>
      <c r="G17" s="95"/>
      <c r="H17" s="95"/>
      <c r="I17" s="95"/>
      <c r="J17" s="95"/>
      <c r="K17" s="146"/>
      <c r="L17" s="109"/>
    </row>
    <row r="18" spans="1:12" ht="20.100000000000001" customHeight="1">
      <c r="A18" s="64">
        <v>1</v>
      </c>
      <c r="B18" s="65" t="s">
        <v>1170</v>
      </c>
      <c r="C18" s="82" t="s">
        <v>336</v>
      </c>
      <c r="D18" s="65">
        <f>ROUND((4137+J18)/2,0)</f>
        <v>3869</v>
      </c>
      <c r="E18" s="82">
        <v>10215261</v>
      </c>
      <c r="F18" s="68" t="s">
        <v>11</v>
      </c>
      <c r="G18" s="66">
        <v>4137</v>
      </c>
      <c r="H18" s="67">
        <v>4.2</v>
      </c>
      <c r="I18" s="82">
        <v>234</v>
      </c>
      <c r="J18" s="68">
        <v>3600</v>
      </c>
      <c r="K18" s="148" t="s">
        <v>337</v>
      </c>
      <c r="L18" s="109"/>
    </row>
    <row r="19" spans="1:12" ht="20.100000000000001" customHeight="1">
      <c r="A19" s="64">
        <v>2</v>
      </c>
      <c r="B19" s="65" t="s">
        <v>1171</v>
      </c>
      <c r="C19" s="82" t="s">
        <v>431</v>
      </c>
      <c r="D19" s="65">
        <f>ROUND((3482+J19)/2,0)</f>
        <v>3541</v>
      </c>
      <c r="E19" s="82" t="s">
        <v>432</v>
      </c>
      <c r="F19" s="68" t="s">
        <v>11</v>
      </c>
      <c r="G19" s="66">
        <v>3482</v>
      </c>
      <c r="H19" s="67">
        <v>4</v>
      </c>
      <c r="I19" s="82">
        <v>234</v>
      </c>
      <c r="J19" s="68">
        <v>3600</v>
      </c>
      <c r="K19" s="148" t="s">
        <v>337</v>
      </c>
      <c r="L19" s="109"/>
    </row>
    <row r="20" spans="1:12" ht="20.100000000000001" customHeight="1">
      <c r="A20" s="64">
        <v>3</v>
      </c>
      <c r="B20" s="65" t="s">
        <v>1258</v>
      </c>
      <c r="C20" s="82" t="s">
        <v>1260</v>
      </c>
      <c r="D20" s="65">
        <f>ROUND((F20+J20)/2,0)</f>
        <v>5313</v>
      </c>
      <c r="E20" s="82" t="s">
        <v>1262</v>
      </c>
      <c r="F20" s="68">
        <v>3863</v>
      </c>
      <c r="G20" s="68" t="s">
        <v>11</v>
      </c>
      <c r="H20" s="67">
        <v>4.5</v>
      </c>
      <c r="I20" s="82" t="s">
        <v>1063</v>
      </c>
      <c r="J20" s="68">
        <v>6762</v>
      </c>
      <c r="K20" s="148" t="s">
        <v>275</v>
      </c>
      <c r="L20" s="109"/>
    </row>
    <row r="21" spans="1:12" ht="20.100000000000001" customHeight="1">
      <c r="A21" s="64">
        <v>4</v>
      </c>
      <c r="B21" s="65" t="s">
        <v>1259</v>
      </c>
      <c r="C21" s="82" t="s">
        <v>1261</v>
      </c>
      <c r="D21" s="65">
        <f>ROUND((F21+J21)/2,0)</f>
        <v>4508</v>
      </c>
      <c r="E21" s="82" t="s">
        <v>1082</v>
      </c>
      <c r="F21" s="68">
        <v>4878</v>
      </c>
      <c r="G21" s="68" t="s">
        <v>11</v>
      </c>
      <c r="H21" s="67">
        <v>4.5999999999999996</v>
      </c>
      <c r="I21" s="82" t="s">
        <v>1213</v>
      </c>
      <c r="J21" s="68">
        <v>4138</v>
      </c>
      <c r="K21" s="148" t="s">
        <v>275</v>
      </c>
      <c r="L21" s="109"/>
    </row>
    <row r="22" spans="1:12" ht="20.100000000000001" customHeight="1">
      <c r="A22" s="64">
        <v>5</v>
      </c>
      <c r="B22" s="65" t="s">
        <v>1172</v>
      </c>
      <c r="C22" s="82" t="s">
        <v>340</v>
      </c>
      <c r="D22" s="65">
        <f>ROUND((3140+J22)/2,0)</f>
        <v>5728</v>
      </c>
      <c r="E22" s="82" t="s">
        <v>341</v>
      </c>
      <c r="F22" s="68" t="s">
        <v>11</v>
      </c>
      <c r="G22" s="66">
        <v>3140</v>
      </c>
      <c r="H22" s="67">
        <v>4.3499999999999996</v>
      </c>
      <c r="I22" s="82" t="s">
        <v>342</v>
      </c>
      <c r="J22" s="68">
        <v>8315</v>
      </c>
      <c r="K22" s="148" t="s">
        <v>275</v>
      </c>
    </row>
    <row r="23" spans="1:12" ht="20.100000000000001" customHeight="1">
      <c r="A23" s="64">
        <v>6</v>
      </c>
      <c r="B23" s="65" t="s">
        <v>1210</v>
      </c>
      <c r="C23" s="82" t="s">
        <v>1211</v>
      </c>
      <c r="D23" s="65">
        <f>ROUND((4429+J23)/2,0)</f>
        <v>4284</v>
      </c>
      <c r="E23" s="82" t="s">
        <v>1212</v>
      </c>
      <c r="F23" s="68" t="s">
        <v>11</v>
      </c>
      <c r="G23" s="66">
        <v>4429</v>
      </c>
      <c r="H23" s="67">
        <v>4.5999999999999996</v>
      </c>
      <c r="I23" s="82" t="s">
        <v>1213</v>
      </c>
      <c r="J23" s="68">
        <v>4138</v>
      </c>
      <c r="K23" s="148" t="s">
        <v>275</v>
      </c>
    </row>
    <row r="24" spans="1:12" ht="20.100000000000001" customHeight="1">
      <c r="A24" s="64">
        <v>7</v>
      </c>
      <c r="B24" s="65" t="s">
        <v>1252</v>
      </c>
      <c r="C24" s="65" t="s">
        <v>1254</v>
      </c>
      <c r="D24" s="87">
        <f>ROUND((F24+J24)/2,0)</f>
        <v>4773</v>
      </c>
      <c r="E24" s="65" t="s">
        <v>1255</v>
      </c>
      <c r="F24" s="68">
        <v>5475</v>
      </c>
      <c r="G24" s="68" t="s">
        <v>11</v>
      </c>
      <c r="H24" s="67">
        <v>4.5999999999999996</v>
      </c>
      <c r="I24" s="65" t="s">
        <v>1256</v>
      </c>
      <c r="J24" s="66">
        <v>4070</v>
      </c>
      <c r="K24" s="148" t="s">
        <v>275</v>
      </c>
    </row>
    <row r="25" spans="1:12" ht="20.100000000000001" customHeight="1">
      <c r="A25" s="64">
        <v>8</v>
      </c>
      <c r="B25" s="87" t="s">
        <v>1253</v>
      </c>
      <c r="C25" s="166" t="s">
        <v>1079</v>
      </c>
      <c r="D25" s="87">
        <f>ROUND((F25+J25)/2,0)</f>
        <v>4773</v>
      </c>
      <c r="E25" s="65" t="s">
        <v>1255</v>
      </c>
      <c r="F25" s="166">
        <v>5475</v>
      </c>
      <c r="G25" s="68" t="s">
        <v>11</v>
      </c>
      <c r="H25" s="166">
        <v>4.5999999999999996</v>
      </c>
      <c r="I25" s="65" t="s">
        <v>1256</v>
      </c>
      <c r="J25" s="166">
        <v>4070</v>
      </c>
      <c r="K25" s="148" t="s">
        <v>275</v>
      </c>
    </row>
    <row r="26" spans="1:12" ht="20.100000000000001" customHeight="1">
      <c r="A26" s="64">
        <v>9</v>
      </c>
      <c r="B26" s="65" t="s">
        <v>1173</v>
      </c>
      <c r="C26" s="65" t="s">
        <v>427</v>
      </c>
      <c r="D26" s="87">
        <f>ROUND((F26+J26)/2,0)</f>
        <v>6022</v>
      </c>
      <c r="E26" s="65" t="s">
        <v>428</v>
      </c>
      <c r="F26" s="68">
        <v>4352</v>
      </c>
      <c r="G26" s="68" t="s">
        <v>11</v>
      </c>
      <c r="H26" s="67">
        <v>3.96</v>
      </c>
      <c r="I26" s="65" t="s">
        <v>65</v>
      </c>
      <c r="J26" s="66">
        <v>7691</v>
      </c>
      <c r="K26" s="148" t="s">
        <v>275</v>
      </c>
    </row>
    <row r="27" spans="1:12" ht="20.100000000000001" customHeight="1">
      <c r="A27" s="64">
        <v>10</v>
      </c>
      <c r="B27" s="87" t="s">
        <v>1077</v>
      </c>
      <c r="C27" s="166" t="s">
        <v>1079</v>
      </c>
      <c r="D27" s="87">
        <f>ROUND((F27+J27)/2,0)</f>
        <v>4181</v>
      </c>
      <c r="E27" s="166" t="s">
        <v>1081</v>
      </c>
      <c r="F27" s="166">
        <v>5329</v>
      </c>
      <c r="G27" s="68" t="s">
        <v>11</v>
      </c>
      <c r="H27" s="166">
        <v>4.5999999999999996</v>
      </c>
      <c r="I27" s="166" t="s">
        <v>66</v>
      </c>
      <c r="J27" s="166">
        <v>3033</v>
      </c>
      <c r="K27" s="148" t="s">
        <v>275</v>
      </c>
    </row>
    <row r="28" spans="1:12" ht="20.100000000000001" customHeight="1">
      <c r="A28" s="64">
        <v>11</v>
      </c>
      <c r="B28" s="65" t="s">
        <v>242</v>
      </c>
      <c r="C28" s="82" t="s">
        <v>238</v>
      </c>
      <c r="D28" s="65">
        <f>ROUND((F28+J28)/2,0)</f>
        <v>5342</v>
      </c>
      <c r="E28" s="65" t="s">
        <v>280</v>
      </c>
      <c r="F28" s="66">
        <v>5254</v>
      </c>
      <c r="G28" s="68" t="s">
        <v>11</v>
      </c>
      <c r="H28" s="69">
        <v>4.3</v>
      </c>
      <c r="I28" s="82" t="s">
        <v>60</v>
      </c>
      <c r="J28" s="66">
        <v>5429</v>
      </c>
      <c r="K28" s="148" t="s">
        <v>275</v>
      </c>
    </row>
    <row r="29" spans="1:12" ht="20.100000000000001" customHeight="1">
      <c r="A29" s="64">
        <v>12</v>
      </c>
      <c r="B29" s="65" t="s">
        <v>1130</v>
      </c>
      <c r="C29" s="65" t="s">
        <v>640</v>
      </c>
      <c r="D29" s="65">
        <f>ROUND((F29+5683)/2,0)</f>
        <v>5354</v>
      </c>
      <c r="E29" s="65" t="s">
        <v>641</v>
      </c>
      <c r="F29" s="66">
        <v>5024</v>
      </c>
      <c r="G29" s="68" t="s">
        <v>11</v>
      </c>
      <c r="H29" s="67">
        <v>4.46</v>
      </c>
      <c r="I29" s="65" t="s">
        <v>642</v>
      </c>
      <c r="J29" s="115" t="s">
        <v>875</v>
      </c>
      <c r="K29" s="148" t="s">
        <v>275</v>
      </c>
    </row>
    <row r="30" spans="1:12" ht="20.100000000000001" customHeight="1">
      <c r="A30" s="64">
        <v>13</v>
      </c>
      <c r="B30" s="87" t="s">
        <v>1108</v>
      </c>
      <c r="C30" s="166" t="s">
        <v>1109</v>
      </c>
      <c r="D30" s="87">
        <f t="shared" ref="D30:D51" si="0">ROUND((F30+J30)/2,0)</f>
        <v>4262</v>
      </c>
      <c r="E30" s="166" t="s">
        <v>1082</v>
      </c>
      <c r="F30" s="166">
        <v>4878</v>
      </c>
      <c r="G30" s="68" t="s">
        <v>11</v>
      </c>
      <c r="H30" s="166">
        <v>4.7</v>
      </c>
      <c r="I30" s="166" t="s">
        <v>67</v>
      </c>
      <c r="J30" s="166">
        <v>3646</v>
      </c>
      <c r="K30" s="148" t="s">
        <v>275</v>
      </c>
    </row>
    <row r="31" spans="1:12" ht="20.100000000000001" customHeight="1">
      <c r="A31" s="64">
        <v>14</v>
      </c>
      <c r="B31" s="87" t="s">
        <v>1078</v>
      </c>
      <c r="C31" s="166" t="s">
        <v>1080</v>
      </c>
      <c r="D31" s="87">
        <f t="shared" si="0"/>
        <v>4262</v>
      </c>
      <c r="E31" s="175" t="s">
        <v>1082</v>
      </c>
      <c r="F31" s="166">
        <v>4878</v>
      </c>
      <c r="G31" s="68" t="s">
        <v>11</v>
      </c>
      <c r="H31" s="166">
        <v>4.7</v>
      </c>
      <c r="I31" s="166" t="s">
        <v>67</v>
      </c>
      <c r="J31" s="166">
        <v>3646</v>
      </c>
      <c r="K31" s="148" t="s">
        <v>275</v>
      </c>
    </row>
    <row r="32" spans="1:12" ht="20.100000000000001" customHeight="1">
      <c r="A32" s="64">
        <v>15</v>
      </c>
      <c r="B32" s="87" t="s">
        <v>777</v>
      </c>
      <c r="C32" s="83" t="s">
        <v>780</v>
      </c>
      <c r="D32" s="87">
        <f t="shared" si="0"/>
        <v>4881</v>
      </c>
      <c r="E32" s="83" t="s">
        <v>783</v>
      </c>
      <c r="F32" s="85">
        <v>4798</v>
      </c>
      <c r="G32" s="68" t="s">
        <v>11</v>
      </c>
      <c r="H32" s="93">
        <v>4.8</v>
      </c>
      <c r="I32" s="83" t="s">
        <v>68</v>
      </c>
      <c r="J32" s="85">
        <v>4964</v>
      </c>
      <c r="K32" s="148" t="s">
        <v>275</v>
      </c>
    </row>
    <row r="33" spans="1:11" ht="20.100000000000001" customHeight="1">
      <c r="A33" s="64">
        <v>16</v>
      </c>
      <c r="B33" s="87" t="s">
        <v>775</v>
      </c>
      <c r="C33" s="83" t="s">
        <v>778</v>
      </c>
      <c r="D33" s="87">
        <f t="shared" si="0"/>
        <v>5818</v>
      </c>
      <c r="E33" s="83" t="s">
        <v>781</v>
      </c>
      <c r="F33" s="85">
        <v>4743</v>
      </c>
      <c r="G33" s="68" t="s">
        <v>11</v>
      </c>
      <c r="H33" s="93">
        <v>4.7</v>
      </c>
      <c r="I33" s="83" t="s">
        <v>762</v>
      </c>
      <c r="J33" s="85">
        <v>6893</v>
      </c>
      <c r="K33" s="148" t="s">
        <v>275</v>
      </c>
    </row>
    <row r="34" spans="1:11" ht="20.100000000000001" customHeight="1">
      <c r="A34" s="64">
        <v>17</v>
      </c>
      <c r="B34" s="65" t="s">
        <v>676</v>
      </c>
      <c r="C34" s="82" t="s">
        <v>444</v>
      </c>
      <c r="D34" s="65">
        <f t="shared" si="0"/>
        <v>4366</v>
      </c>
      <c r="E34" s="82">
        <v>10215922</v>
      </c>
      <c r="F34" s="66">
        <v>4731</v>
      </c>
      <c r="G34" s="68" t="s">
        <v>11</v>
      </c>
      <c r="H34" s="69" t="s">
        <v>11</v>
      </c>
      <c r="I34" s="82">
        <v>222</v>
      </c>
      <c r="J34" s="68">
        <v>4000</v>
      </c>
      <c r="K34" s="148" t="s">
        <v>337</v>
      </c>
    </row>
    <row r="35" spans="1:11" ht="20.100000000000001" customHeight="1">
      <c r="A35" s="64">
        <v>18</v>
      </c>
      <c r="B35" s="65" t="s">
        <v>178</v>
      </c>
      <c r="C35" s="82" t="s">
        <v>179</v>
      </c>
      <c r="D35" s="65">
        <f t="shared" si="0"/>
        <v>4965</v>
      </c>
      <c r="E35" s="82">
        <v>430</v>
      </c>
      <c r="F35" s="66">
        <v>4500</v>
      </c>
      <c r="G35" s="68" t="s">
        <v>11</v>
      </c>
      <c r="H35" s="67">
        <v>4.3</v>
      </c>
      <c r="I35" s="82" t="s">
        <v>180</v>
      </c>
      <c r="J35" s="66">
        <v>5429</v>
      </c>
      <c r="K35" s="148" t="s">
        <v>281</v>
      </c>
    </row>
    <row r="36" spans="1:11" ht="20.100000000000001" customHeight="1">
      <c r="A36" s="64">
        <v>19</v>
      </c>
      <c r="B36" s="87" t="s">
        <v>1067</v>
      </c>
      <c r="C36" s="83" t="s">
        <v>790</v>
      </c>
      <c r="D36" s="87">
        <f t="shared" si="0"/>
        <v>3763</v>
      </c>
      <c r="E36" s="83" t="s">
        <v>1066</v>
      </c>
      <c r="F36" s="85">
        <v>4492</v>
      </c>
      <c r="G36" s="68" t="s">
        <v>11</v>
      </c>
      <c r="H36" s="86">
        <v>4.66</v>
      </c>
      <c r="I36" s="83" t="s">
        <v>66</v>
      </c>
      <c r="J36" s="85">
        <v>3033</v>
      </c>
      <c r="K36" s="148" t="s">
        <v>275</v>
      </c>
    </row>
    <row r="37" spans="1:11" ht="20.100000000000001" customHeight="1">
      <c r="A37" s="64">
        <v>20</v>
      </c>
      <c r="B37" s="87" t="s">
        <v>1031</v>
      </c>
      <c r="C37" s="83" t="s">
        <v>1032</v>
      </c>
      <c r="D37" s="87">
        <f t="shared" si="0"/>
        <v>3976</v>
      </c>
      <c r="E37" s="143" t="s">
        <v>11</v>
      </c>
      <c r="F37" s="85">
        <v>4392</v>
      </c>
      <c r="G37" s="68" t="s">
        <v>11</v>
      </c>
      <c r="H37" s="86" t="s">
        <v>11</v>
      </c>
      <c r="I37" s="83">
        <v>251</v>
      </c>
      <c r="J37" s="85">
        <v>3560</v>
      </c>
      <c r="K37" s="149" t="s">
        <v>895</v>
      </c>
    </row>
    <row r="38" spans="1:11" ht="20.100000000000001" customHeight="1">
      <c r="A38" s="64">
        <v>21</v>
      </c>
      <c r="B38" s="65" t="s">
        <v>874</v>
      </c>
      <c r="C38" s="65" t="s">
        <v>587</v>
      </c>
      <c r="D38" s="65">
        <f t="shared" si="0"/>
        <v>5631</v>
      </c>
      <c r="E38" s="65" t="s">
        <v>154</v>
      </c>
      <c r="F38" s="66">
        <v>4369</v>
      </c>
      <c r="G38" s="68" t="s">
        <v>11</v>
      </c>
      <c r="H38" s="67">
        <v>4.34</v>
      </c>
      <c r="I38" s="65" t="s">
        <v>63</v>
      </c>
      <c r="J38" s="66">
        <v>6893</v>
      </c>
      <c r="K38" s="148" t="s">
        <v>275</v>
      </c>
    </row>
    <row r="39" spans="1:11" ht="20.100000000000001" customHeight="1">
      <c r="A39" s="64">
        <v>22</v>
      </c>
      <c r="B39" s="65" t="s">
        <v>528</v>
      </c>
      <c r="C39" s="82" t="s">
        <v>529</v>
      </c>
      <c r="D39" s="65">
        <f t="shared" si="0"/>
        <v>4550</v>
      </c>
      <c r="E39" s="82">
        <v>10160294</v>
      </c>
      <c r="F39" s="66">
        <v>4300</v>
      </c>
      <c r="G39" s="68" t="s">
        <v>11</v>
      </c>
      <c r="H39" s="69" t="s">
        <v>11</v>
      </c>
      <c r="I39" s="82">
        <v>221</v>
      </c>
      <c r="J39" s="68">
        <v>4800</v>
      </c>
      <c r="K39" s="148" t="s">
        <v>337</v>
      </c>
    </row>
    <row r="40" spans="1:11" ht="20.100000000000001" customHeight="1">
      <c r="A40" s="64">
        <v>23</v>
      </c>
      <c r="B40" s="87" t="s">
        <v>884</v>
      </c>
      <c r="C40" s="83" t="s">
        <v>885</v>
      </c>
      <c r="D40" s="87">
        <f t="shared" si="0"/>
        <v>4145</v>
      </c>
      <c r="E40" s="83" t="s">
        <v>886</v>
      </c>
      <c r="F40" s="85">
        <v>4290</v>
      </c>
      <c r="G40" s="68" t="s">
        <v>11</v>
      </c>
      <c r="H40" s="86" t="s">
        <v>11</v>
      </c>
      <c r="I40" s="83">
        <v>238</v>
      </c>
      <c r="J40" s="85">
        <v>4000</v>
      </c>
      <c r="K40" s="149" t="s">
        <v>895</v>
      </c>
    </row>
    <row r="41" spans="1:11" ht="20.100000000000001" customHeight="1">
      <c r="A41" s="64">
        <v>24</v>
      </c>
      <c r="B41" s="87" t="s">
        <v>121</v>
      </c>
      <c r="C41" s="83" t="s">
        <v>1030</v>
      </c>
      <c r="D41" s="87">
        <f t="shared" si="0"/>
        <v>4305</v>
      </c>
      <c r="E41" s="143" t="s">
        <v>11</v>
      </c>
      <c r="F41" s="85">
        <v>4209</v>
      </c>
      <c r="G41" s="68" t="s">
        <v>11</v>
      </c>
      <c r="H41" s="86" t="s">
        <v>11</v>
      </c>
      <c r="I41" s="83">
        <v>235</v>
      </c>
      <c r="J41" s="85">
        <v>4400</v>
      </c>
      <c r="K41" s="149" t="s">
        <v>895</v>
      </c>
    </row>
    <row r="42" spans="1:11" ht="20.100000000000001" customHeight="1">
      <c r="A42" s="64">
        <v>25</v>
      </c>
      <c r="B42" s="87" t="s">
        <v>879</v>
      </c>
      <c r="C42" s="83" t="s">
        <v>714</v>
      </c>
      <c r="D42" s="87">
        <f t="shared" si="0"/>
        <v>3975</v>
      </c>
      <c r="E42" s="83" t="s">
        <v>880</v>
      </c>
      <c r="F42" s="85">
        <v>4209</v>
      </c>
      <c r="G42" s="68" t="s">
        <v>11</v>
      </c>
      <c r="H42" s="86" t="s">
        <v>11</v>
      </c>
      <c r="I42" s="83">
        <v>214</v>
      </c>
      <c r="J42" s="85">
        <v>3741</v>
      </c>
      <c r="K42" s="149" t="s">
        <v>895</v>
      </c>
    </row>
    <row r="43" spans="1:11" ht="20.100000000000001" customHeight="1">
      <c r="A43" s="64">
        <v>26</v>
      </c>
      <c r="B43" s="87" t="s">
        <v>876</v>
      </c>
      <c r="C43" s="83" t="s">
        <v>877</v>
      </c>
      <c r="D43" s="87">
        <f t="shared" si="0"/>
        <v>3885</v>
      </c>
      <c r="E43" s="83" t="s">
        <v>878</v>
      </c>
      <c r="F43" s="85">
        <v>4209</v>
      </c>
      <c r="G43" s="68" t="s">
        <v>11</v>
      </c>
      <c r="H43" s="86" t="s">
        <v>11</v>
      </c>
      <c r="I43" s="83">
        <v>253</v>
      </c>
      <c r="J43" s="85">
        <v>3560</v>
      </c>
      <c r="K43" s="149" t="s">
        <v>895</v>
      </c>
    </row>
    <row r="44" spans="1:11" ht="20.100000000000001" customHeight="1">
      <c r="A44" s="64">
        <v>27</v>
      </c>
      <c r="B44" s="87" t="s">
        <v>881</v>
      </c>
      <c r="C44" s="83" t="s">
        <v>882</v>
      </c>
      <c r="D44" s="87">
        <f t="shared" si="0"/>
        <v>3885</v>
      </c>
      <c r="E44" s="83" t="s">
        <v>883</v>
      </c>
      <c r="F44" s="85">
        <v>4209</v>
      </c>
      <c r="G44" s="68" t="s">
        <v>11</v>
      </c>
      <c r="H44" s="86" t="s">
        <v>11</v>
      </c>
      <c r="I44" s="83">
        <v>251</v>
      </c>
      <c r="J44" s="85">
        <v>3560</v>
      </c>
      <c r="K44" s="149" t="s">
        <v>895</v>
      </c>
    </row>
    <row r="45" spans="1:11" ht="20.100000000000001" customHeight="1">
      <c r="A45" s="64">
        <v>28</v>
      </c>
      <c r="B45" s="65" t="s">
        <v>584</v>
      </c>
      <c r="C45" s="82" t="s">
        <v>585</v>
      </c>
      <c r="D45" s="65">
        <f t="shared" si="0"/>
        <v>4197</v>
      </c>
      <c r="E45" s="82" t="s">
        <v>586</v>
      </c>
      <c r="F45" s="66">
        <v>3994</v>
      </c>
      <c r="G45" s="68" t="s">
        <v>11</v>
      </c>
      <c r="H45" s="69" t="s">
        <v>11</v>
      </c>
      <c r="I45" s="82">
        <v>235</v>
      </c>
      <c r="J45" s="68">
        <v>4400</v>
      </c>
      <c r="K45" s="148" t="s">
        <v>337</v>
      </c>
    </row>
    <row r="46" spans="1:11" ht="20.100000000000001" customHeight="1">
      <c r="A46" s="64">
        <v>29</v>
      </c>
      <c r="B46" s="87" t="s">
        <v>776</v>
      </c>
      <c r="C46" s="83" t="s">
        <v>779</v>
      </c>
      <c r="D46" s="87">
        <f t="shared" si="0"/>
        <v>4969</v>
      </c>
      <c r="E46" s="83" t="s">
        <v>782</v>
      </c>
      <c r="F46" s="85">
        <v>6904</v>
      </c>
      <c r="G46" s="68" t="s">
        <v>11</v>
      </c>
      <c r="H46" s="93">
        <v>4.2</v>
      </c>
      <c r="I46" s="83" t="s">
        <v>66</v>
      </c>
      <c r="J46" s="85">
        <v>3033</v>
      </c>
      <c r="K46" s="148" t="s">
        <v>275</v>
      </c>
    </row>
    <row r="47" spans="1:11" ht="20.100000000000001" customHeight="1">
      <c r="A47" s="64">
        <v>30</v>
      </c>
      <c r="B47" s="65" t="s">
        <v>436</v>
      </c>
      <c r="C47" s="82" t="s">
        <v>437</v>
      </c>
      <c r="D47" s="65">
        <f t="shared" si="0"/>
        <v>3795</v>
      </c>
      <c r="E47" s="82" t="s">
        <v>438</v>
      </c>
      <c r="F47" s="66">
        <v>3789</v>
      </c>
      <c r="G47" s="68" t="s">
        <v>11</v>
      </c>
      <c r="H47" s="67">
        <v>4.5999999999999996</v>
      </c>
      <c r="I47" s="82">
        <v>240</v>
      </c>
      <c r="J47" s="68">
        <v>3800</v>
      </c>
      <c r="K47" s="148" t="s">
        <v>337</v>
      </c>
    </row>
    <row r="48" spans="1:11" ht="20.100000000000001" customHeight="1">
      <c r="A48" s="64">
        <v>31</v>
      </c>
      <c r="B48" s="65" t="s">
        <v>386</v>
      </c>
      <c r="C48" s="133" t="s">
        <v>387</v>
      </c>
      <c r="D48" s="65">
        <f t="shared" si="0"/>
        <v>3654</v>
      </c>
      <c r="E48" s="133">
        <v>72801</v>
      </c>
      <c r="F48" s="119">
        <v>3707</v>
      </c>
      <c r="G48" s="68" t="s">
        <v>11</v>
      </c>
      <c r="H48" s="120">
        <v>4.4000000000000004</v>
      </c>
      <c r="I48" s="133">
        <v>234</v>
      </c>
      <c r="J48" s="176">
        <v>3600</v>
      </c>
      <c r="K48" s="148" t="s">
        <v>337</v>
      </c>
    </row>
    <row r="49" spans="1:11" ht="20.100000000000001" customHeight="1">
      <c r="A49" s="64">
        <v>32</v>
      </c>
      <c r="B49" s="174" t="s">
        <v>433</v>
      </c>
      <c r="C49" s="82" t="s">
        <v>434</v>
      </c>
      <c r="D49" s="65">
        <f t="shared" si="0"/>
        <v>3633</v>
      </c>
      <c r="E49" s="82" t="s">
        <v>435</v>
      </c>
      <c r="F49" s="66">
        <v>3666</v>
      </c>
      <c r="G49" s="68" t="s">
        <v>11</v>
      </c>
      <c r="H49" s="67">
        <v>4.2</v>
      </c>
      <c r="I49" s="82">
        <v>234</v>
      </c>
      <c r="J49" s="68">
        <v>3600</v>
      </c>
      <c r="K49" s="148" t="s">
        <v>337</v>
      </c>
    </row>
    <row r="50" spans="1:11" ht="20.100000000000001" customHeight="1">
      <c r="A50" s="64">
        <v>33</v>
      </c>
      <c r="B50" s="65" t="s">
        <v>508</v>
      </c>
      <c r="C50" s="77" t="s">
        <v>509</v>
      </c>
      <c r="D50" s="65">
        <f t="shared" si="0"/>
        <v>3692</v>
      </c>
      <c r="E50" s="77">
        <v>10757558</v>
      </c>
      <c r="F50" s="79">
        <v>3584</v>
      </c>
      <c r="G50" s="68" t="s">
        <v>11</v>
      </c>
      <c r="H50" s="81">
        <v>4</v>
      </c>
      <c r="I50" s="77">
        <v>240</v>
      </c>
      <c r="J50" s="177">
        <v>3800</v>
      </c>
      <c r="K50" s="148" t="s">
        <v>337</v>
      </c>
    </row>
    <row r="51" spans="1:11" ht="20.100000000000001" customHeight="1">
      <c r="A51" s="64">
        <v>34</v>
      </c>
      <c r="B51" s="87" t="s">
        <v>1174</v>
      </c>
      <c r="C51" s="83" t="s">
        <v>825</v>
      </c>
      <c r="D51" s="65">
        <f t="shared" si="0"/>
        <v>5660</v>
      </c>
      <c r="E51" s="103" t="s">
        <v>826</v>
      </c>
      <c r="F51" s="68">
        <v>4452</v>
      </c>
      <c r="G51" s="116"/>
      <c r="H51" s="116">
        <v>4.5</v>
      </c>
      <c r="I51" s="103" t="s">
        <v>827</v>
      </c>
      <c r="J51" s="116">
        <v>6867</v>
      </c>
      <c r="K51" s="148" t="s">
        <v>275</v>
      </c>
    </row>
    <row r="52" spans="1:11" ht="20.100000000000001" customHeight="1">
      <c r="A52" s="64">
        <v>35</v>
      </c>
      <c r="B52" s="65" t="s">
        <v>1175</v>
      </c>
      <c r="C52" s="65" t="s">
        <v>273</v>
      </c>
      <c r="D52" s="65">
        <f>ROUND((G52+J52)/2,0)</f>
        <v>5205</v>
      </c>
      <c r="E52" s="65" t="s">
        <v>274</v>
      </c>
      <c r="F52" s="68" t="s">
        <v>11</v>
      </c>
      <c r="G52" s="66">
        <v>3471</v>
      </c>
      <c r="H52" s="67">
        <v>4.2</v>
      </c>
      <c r="I52" s="65" t="s">
        <v>61</v>
      </c>
      <c r="J52" s="66">
        <v>6939</v>
      </c>
      <c r="K52" s="148" t="s">
        <v>275</v>
      </c>
    </row>
    <row r="53" spans="1:11" ht="20.100000000000001" customHeight="1">
      <c r="A53" s="64">
        <v>36</v>
      </c>
      <c r="B53" s="65" t="s">
        <v>1176</v>
      </c>
      <c r="C53" s="65" t="s">
        <v>463</v>
      </c>
      <c r="D53" s="65">
        <f>ROUND((3300+J53)/2,0)</f>
        <v>6196</v>
      </c>
      <c r="E53" s="65" t="s">
        <v>464</v>
      </c>
      <c r="F53" s="68" t="s">
        <v>11</v>
      </c>
      <c r="G53" s="66">
        <v>3300</v>
      </c>
      <c r="H53" s="69" t="s">
        <v>11</v>
      </c>
      <c r="I53" s="65" t="s">
        <v>462</v>
      </c>
      <c r="J53" s="66">
        <v>9091</v>
      </c>
      <c r="K53" s="148" t="s">
        <v>275</v>
      </c>
    </row>
    <row r="54" spans="1:11" ht="20.100000000000001" customHeight="1">
      <c r="A54" s="64">
        <v>37</v>
      </c>
      <c r="B54" s="65" t="s">
        <v>1177</v>
      </c>
      <c r="C54" s="65" t="s">
        <v>424</v>
      </c>
      <c r="D54" s="65">
        <f>ROUND((G54+J54)/2,0)</f>
        <v>4938</v>
      </c>
      <c r="E54" s="65" t="s">
        <v>425</v>
      </c>
      <c r="F54" s="68" t="s">
        <v>11</v>
      </c>
      <c r="G54" s="66">
        <v>3200</v>
      </c>
      <c r="H54" s="67">
        <v>4.41</v>
      </c>
      <c r="I54" s="65" t="s">
        <v>426</v>
      </c>
      <c r="J54" s="66">
        <v>6676</v>
      </c>
      <c r="K54" s="148" t="s">
        <v>275</v>
      </c>
    </row>
    <row r="55" spans="1:11" ht="20.100000000000001" customHeight="1">
      <c r="A55" s="64">
        <v>38</v>
      </c>
      <c r="B55" s="65" t="s">
        <v>1178</v>
      </c>
      <c r="C55" s="65" t="s">
        <v>244</v>
      </c>
      <c r="D55" s="65">
        <f>ROUND((G55+J55)/2,0)</f>
        <v>5726</v>
      </c>
      <c r="E55" s="65" t="s">
        <v>243</v>
      </c>
      <c r="F55" s="68" t="s">
        <v>11</v>
      </c>
      <c r="G55" s="66">
        <v>3137</v>
      </c>
      <c r="H55" s="67">
        <v>4.8</v>
      </c>
      <c r="I55" s="65" t="s">
        <v>122</v>
      </c>
      <c r="J55" s="66">
        <v>8315</v>
      </c>
      <c r="K55" s="148" t="s">
        <v>275</v>
      </c>
    </row>
    <row r="56" spans="1:11" ht="20.100000000000001" customHeight="1">
      <c r="A56" s="64">
        <v>39</v>
      </c>
      <c r="B56" s="65" t="s">
        <v>1179</v>
      </c>
      <c r="C56" s="65" t="s">
        <v>639</v>
      </c>
      <c r="D56" s="65">
        <f>ROUND((G56+J56)/2,0)</f>
        <v>5627</v>
      </c>
      <c r="E56" s="65" t="s">
        <v>62</v>
      </c>
      <c r="F56" s="68" t="s">
        <v>11</v>
      </c>
      <c r="G56" s="66">
        <v>2938</v>
      </c>
      <c r="H56" s="67">
        <v>4.0999999999999996</v>
      </c>
      <c r="I56" s="65" t="s">
        <v>342</v>
      </c>
      <c r="J56" s="66">
        <v>8315</v>
      </c>
      <c r="K56" s="148" t="s">
        <v>275</v>
      </c>
    </row>
    <row r="57" spans="1:11" ht="20.100000000000001" customHeight="1">
      <c r="A57" s="64">
        <v>40</v>
      </c>
      <c r="B57" s="65" t="s">
        <v>1586</v>
      </c>
      <c r="C57" s="65" t="s">
        <v>1588</v>
      </c>
      <c r="D57" s="65">
        <f>ROUND((F57+J57)/2,0)</f>
        <v>5780</v>
      </c>
      <c r="E57" s="65" t="s">
        <v>821</v>
      </c>
      <c r="F57" s="68">
        <v>4620</v>
      </c>
      <c r="G57" s="68" t="s">
        <v>11</v>
      </c>
      <c r="H57" s="67">
        <v>4.7</v>
      </c>
      <c r="I57" s="65" t="s">
        <v>61</v>
      </c>
      <c r="J57" s="66">
        <v>6939</v>
      </c>
      <c r="K57" s="148" t="s">
        <v>275</v>
      </c>
    </row>
    <row r="58" spans="1:11" ht="20.100000000000001" customHeight="1">
      <c r="A58" s="64">
        <v>41</v>
      </c>
      <c r="B58" s="65" t="s">
        <v>1587</v>
      </c>
      <c r="C58" s="65" t="s">
        <v>1589</v>
      </c>
      <c r="D58" s="65">
        <f>ROUND((F58+J58)/2,0)</f>
        <v>4213</v>
      </c>
      <c r="E58" s="65" t="s">
        <v>783</v>
      </c>
      <c r="F58" s="68">
        <v>5393</v>
      </c>
      <c r="G58" s="68" t="s">
        <v>11</v>
      </c>
      <c r="H58" s="67">
        <v>4.5</v>
      </c>
      <c r="I58" s="65" t="s">
        <v>66</v>
      </c>
      <c r="J58" s="66">
        <v>3033</v>
      </c>
      <c r="K58" s="148" t="s">
        <v>275</v>
      </c>
    </row>
    <row r="59" spans="1:11" ht="20.100000000000001" customHeight="1">
      <c r="A59" s="64">
        <v>42</v>
      </c>
      <c r="B59" s="65" t="s">
        <v>1407</v>
      </c>
      <c r="C59" s="65" t="s">
        <v>1408</v>
      </c>
      <c r="D59" s="65">
        <f>ROUND((F59+J59)/2,0)</f>
        <v>4520</v>
      </c>
      <c r="E59" s="65" t="s">
        <v>783</v>
      </c>
      <c r="F59" s="68">
        <v>5393</v>
      </c>
      <c r="G59" s="68" t="s">
        <v>11</v>
      </c>
      <c r="H59" s="67">
        <v>4.5</v>
      </c>
      <c r="I59" s="65" t="s">
        <v>67</v>
      </c>
      <c r="J59" s="66">
        <v>3646</v>
      </c>
      <c r="K59" s="148" t="s">
        <v>275</v>
      </c>
    </row>
    <row r="60" spans="1:11" ht="20.100000000000001" customHeight="1">
      <c r="A60" s="357" t="s">
        <v>498</v>
      </c>
      <c r="B60" s="358"/>
      <c r="C60" s="358"/>
      <c r="D60" s="358"/>
      <c r="E60" s="358"/>
      <c r="F60" s="358"/>
      <c r="G60" s="358"/>
      <c r="H60" s="358"/>
      <c r="I60" s="358"/>
      <c r="J60" s="358"/>
      <c r="K60" s="359"/>
    </row>
    <row r="61" spans="1:11" ht="20.100000000000001" customHeight="1">
      <c r="A61" s="64">
        <v>43</v>
      </c>
      <c r="B61" s="65" t="s">
        <v>643</v>
      </c>
      <c r="C61" s="82" t="s">
        <v>644</v>
      </c>
      <c r="D61" s="70" t="s">
        <v>11</v>
      </c>
      <c r="E61" s="82" t="s">
        <v>645</v>
      </c>
      <c r="F61" s="66">
        <v>4157</v>
      </c>
      <c r="G61" s="66"/>
      <c r="H61" s="67">
        <v>4.4000000000000004</v>
      </c>
      <c r="I61" s="82">
        <v>125</v>
      </c>
      <c r="J61" s="68" t="s">
        <v>11</v>
      </c>
      <c r="K61" s="148" t="s">
        <v>337</v>
      </c>
    </row>
    <row r="62" spans="1:11" ht="20.100000000000001" customHeight="1">
      <c r="A62" s="64">
        <v>44</v>
      </c>
      <c r="B62" s="65" t="s">
        <v>465</v>
      </c>
      <c r="C62" s="82" t="s">
        <v>466</v>
      </c>
      <c r="D62" s="70" t="s">
        <v>11</v>
      </c>
      <c r="E62" s="82" t="s">
        <v>467</v>
      </c>
      <c r="F62" s="66">
        <v>3891</v>
      </c>
      <c r="G62" s="66"/>
      <c r="H62" s="67">
        <v>4.3</v>
      </c>
      <c r="I62" s="82">
        <v>228</v>
      </c>
      <c r="J62" s="68" t="s">
        <v>11</v>
      </c>
      <c r="K62" s="148" t="s">
        <v>337</v>
      </c>
    </row>
    <row r="63" spans="1:11" ht="20.100000000000001" customHeight="1">
      <c r="A63" s="64">
        <v>45</v>
      </c>
      <c r="B63" s="65" t="s">
        <v>1180</v>
      </c>
      <c r="C63" s="82" t="s">
        <v>510</v>
      </c>
      <c r="D63" s="70" t="s">
        <v>11</v>
      </c>
      <c r="E63" s="82" t="s">
        <v>511</v>
      </c>
      <c r="F63" s="68" t="s">
        <v>11</v>
      </c>
      <c r="G63" s="66">
        <v>3768</v>
      </c>
      <c r="H63" s="67">
        <v>5.0999999999999996</v>
      </c>
      <c r="I63" s="82">
        <v>220</v>
      </c>
      <c r="J63" s="68" t="s">
        <v>11</v>
      </c>
      <c r="K63" s="148" t="s">
        <v>337</v>
      </c>
    </row>
    <row r="64" spans="1:11" ht="20.100000000000001" customHeight="1">
      <c r="A64" s="64">
        <v>46</v>
      </c>
      <c r="B64" s="65" t="s">
        <v>338</v>
      </c>
      <c r="C64" s="82" t="s">
        <v>339</v>
      </c>
      <c r="D64" s="70" t="s">
        <v>11</v>
      </c>
      <c r="E64" s="82">
        <v>10189247</v>
      </c>
      <c r="F64" s="68" t="s">
        <v>11</v>
      </c>
      <c r="G64" s="66">
        <v>3666</v>
      </c>
      <c r="H64" s="67">
        <v>4</v>
      </c>
      <c r="I64" s="82">
        <v>228</v>
      </c>
      <c r="J64" s="68" t="s">
        <v>11</v>
      </c>
      <c r="K64" s="148" t="s">
        <v>337</v>
      </c>
    </row>
    <row r="65" spans="1:11" ht="20.100000000000001" customHeight="1">
      <c r="A65" s="64">
        <v>47</v>
      </c>
      <c r="B65" s="65" t="s">
        <v>1181</v>
      </c>
      <c r="C65" s="82" t="s">
        <v>429</v>
      </c>
      <c r="D65" s="70" t="s">
        <v>11</v>
      </c>
      <c r="E65" s="82" t="s">
        <v>430</v>
      </c>
      <c r="F65" s="68" t="s">
        <v>11</v>
      </c>
      <c r="G65" s="66">
        <v>3113</v>
      </c>
      <c r="H65" s="67">
        <v>4.5999999999999996</v>
      </c>
      <c r="I65" s="117">
        <v>208</v>
      </c>
      <c r="J65" s="68" t="s">
        <v>11</v>
      </c>
      <c r="K65" s="148" t="s">
        <v>337</v>
      </c>
    </row>
    <row r="66" spans="1:11" ht="20.100000000000001" customHeight="1">
      <c r="A66" s="350" t="s">
        <v>189</v>
      </c>
      <c r="B66" s="351"/>
      <c r="C66" s="351"/>
      <c r="D66" s="351"/>
      <c r="E66" s="351"/>
      <c r="F66" s="351"/>
      <c r="G66" s="351"/>
      <c r="H66" s="351"/>
      <c r="I66" s="351"/>
      <c r="J66" s="351"/>
      <c r="K66" s="352"/>
    </row>
    <row r="67" spans="1:11" ht="20.100000000000001" customHeight="1">
      <c r="A67" s="94" t="s">
        <v>496</v>
      </c>
      <c r="B67" s="99"/>
      <c r="C67" s="99"/>
      <c r="D67" s="99"/>
      <c r="E67" s="99"/>
      <c r="F67" s="99"/>
      <c r="G67" s="99"/>
      <c r="H67" s="99"/>
      <c r="I67" s="99"/>
      <c r="J67" s="99"/>
      <c r="K67" s="145"/>
    </row>
    <row r="68" spans="1:11" ht="20.100000000000001" customHeight="1">
      <c r="A68" s="64">
        <v>1</v>
      </c>
      <c r="B68" s="87" t="s">
        <v>1027</v>
      </c>
      <c r="C68" s="87" t="s">
        <v>1028</v>
      </c>
      <c r="D68" s="87">
        <f t="shared" ref="D68:D79" si="1">ROUND((F68+J68)/2,0)</f>
        <v>5657</v>
      </c>
      <c r="E68" s="87" t="s">
        <v>1029</v>
      </c>
      <c r="F68" s="85">
        <v>6243</v>
      </c>
      <c r="G68" s="88" t="s">
        <v>11</v>
      </c>
      <c r="H68" s="86" t="s">
        <v>11</v>
      </c>
      <c r="I68" s="87" t="s">
        <v>820</v>
      </c>
      <c r="J68" s="85">
        <v>5071</v>
      </c>
      <c r="K68" s="148" t="s">
        <v>275</v>
      </c>
    </row>
    <row r="69" spans="1:11" ht="20.100000000000001" customHeight="1">
      <c r="A69" s="64">
        <v>2</v>
      </c>
      <c r="B69" s="87" t="s">
        <v>828</v>
      </c>
      <c r="C69" s="116" t="s">
        <v>829</v>
      </c>
      <c r="D69" s="87">
        <f t="shared" si="1"/>
        <v>6072</v>
      </c>
      <c r="E69" s="116" t="s">
        <v>830</v>
      </c>
      <c r="F69" s="116">
        <v>4452</v>
      </c>
      <c r="G69" s="88" t="s">
        <v>11</v>
      </c>
      <c r="H69" s="116">
        <v>5.3</v>
      </c>
      <c r="I69" s="103" t="s">
        <v>831</v>
      </c>
      <c r="J69" s="116">
        <v>7691</v>
      </c>
      <c r="K69" s="148" t="s">
        <v>275</v>
      </c>
    </row>
    <row r="70" spans="1:11" ht="20.100000000000001" customHeight="1">
      <c r="A70" s="64">
        <v>3</v>
      </c>
      <c r="B70" s="87" t="s">
        <v>909</v>
      </c>
      <c r="C70" s="87" t="s">
        <v>910</v>
      </c>
      <c r="D70" s="87">
        <f t="shared" si="1"/>
        <v>6384</v>
      </c>
      <c r="E70" s="87" t="s">
        <v>830</v>
      </c>
      <c r="F70" s="85">
        <v>4452</v>
      </c>
      <c r="G70" s="88" t="s">
        <v>11</v>
      </c>
      <c r="H70" s="93">
        <v>5.3</v>
      </c>
      <c r="I70" s="87" t="s">
        <v>342</v>
      </c>
      <c r="J70" s="85">
        <v>8315</v>
      </c>
      <c r="K70" s="148" t="s">
        <v>275</v>
      </c>
    </row>
    <row r="71" spans="1:11" ht="20.100000000000001" customHeight="1">
      <c r="A71" s="64">
        <v>4</v>
      </c>
      <c r="B71" s="87" t="s">
        <v>1110</v>
      </c>
      <c r="C71" s="87" t="s">
        <v>1111</v>
      </c>
      <c r="D71" s="87">
        <f t="shared" si="1"/>
        <v>4606</v>
      </c>
      <c r="E71" s="87" t="s">
        <v>1112</v>
      </c>
      <c r="F71" s="85">
        <v>4141</v>
      </c>
      <c r="G71" s="88" t="s">
        <v>11</v>
      </c>
      <c r="H71" s="86">
        <v>4.5999999999999996</v>
      </c>
      <c r="I71" s="87" t="s">
        <v>820</v>
      </c>
      <c r="J71" s="85">
        <v>5071</v>
      </c>
      <c r="K71" s="148" t="s">
        <v>275</v>
      </c>
    </row>
    <row r="72" spans="1:11" ht="20.100000000000001" customHeight="1">
      <c r="A72" s="64">
        <v>5</v>
      </c>
      <c r="B72" s="87" t="s">
        <v>1024</v>
      </c>
      <c r="C72" s="87" t="s">
        <v>1025</v>
      </c>
      <c r="D72" s="87">
        <f t="shared" si="1"/>
        <v>5986</v>
      </c>
      <c r="E72" s="87" t="s">
        <v>1026</v>
      </c>
      <c r="F72" s="85">
        <v>4096</v>
      </c>
      <c r="G72" s="88" t="s">
        <v>11</v>
      </c>
      <c r="H72" s="86" t="s">
        <v>11</v>
      </c>
      <c r="I72" s="87" t="s">
        <v>831</v>
      </c>
      <c r="J72" s="85">
        <v>7876</v>
      </c>
      <c r="K72" s="148" t="s">
        <v>275</v>
      </c>
    </row>
    <row r="73" spans="1:11" ht="20.100000000000001" customHeight="1">
      <c r="A73" s="64">
        <v>6</v>
      </c>
      <c r="B73" s="87" t="s">
        <v>946</v>
      </c>
      <c r="C73" s="87" t="s">
        <v>947</v>
      </c>
      <c r="D73" s="87">
        <f t="shared" si="1"/>
        <v>5647</v>
      </c>
      <c r="E73" s="87" t="s">
        <v>948</v>
      </c>
      <c r="F73" s="85">
        <v>3720</v>
      </c>
      <c r="G73" s="88" t="s">
        <v>11</v>
      </c>
      <c r="H73" s="93">
        <v>4.2</v>
      </c>
      <c r="I73" s="87" t="s">
        <v>949</v>
      </c>
      <c r="J73" s="85">
        <v>7574</v>
      </c>
      <c r="K73" s="148" t="s">
        <v>275</v>
      </c>
    </row>
    <row r="74" spans="1:11" ht="20.100000000000001" customHeight="1">
      <c r="A74" s="64">
        <v>7</v>
      </c>
      <c r="B74" s="65" t="s">
        <v>416</v>
      </c>
      <c r="C74" s="65" t="s">
        <v>417</v>
      </c>
      <c r="D74" s="65">
        <f t="shared" si="1"/>
        <v>6725</v>
      </c>
      <c r="E74" s="65" t="s">
        <v>418</v>
      </c>
      <c r="F74" s="66">
        <v>3680</v>
      </c>
      <c r="G74" s="88" t="s">
        <v>11</v>
      </c>
      <c r="H74" s="67">
        <v>4.5</v>
      </c>
      <c r="I74" s="65" t="s">
        <v>56</v>
      </c>
      <c r="J74" s="66">
        <v>9769</v>
      </c>
      <c r="K74" s="148" t="s">
        <v>275</v>
      </c>
    </row>
    <row r="75" spans="1:11" ht="20.100000000000001" customHeight="1">
      <c r="A75" s="64">
        <v>8</v>
      </c>
      <c r="B75" s="87" t="s">
        <v>1590</v>
      </c>
      <c r="C75" s="87" t="s">
        <v>1591</v>
      </c>
      <c r="D75" s="87">
        <f>ROUND((F75+J75)/2,0)</f>
        <v>5657</v>
      </c>
      <c r="E75" s="87" t="s">
        <v>1029</v>
      </c>
      <c r="F75" s="85">
        <v>6243</v>
      </c>
      <c r="G75" s="88" t="s">
        <v>11</v>
      </c>
      <c r="H75" s="86">
        <v>4.5999999999999996</v>
      </c>
      <c r="I75" s="87" t="s">
        <v>820</v>
      </c>
      <c r="J75" s="85">
        <v>5071</v>
      </c>
      <c r="K75" s="148" t="s">
        <v>275</v>
      </c>
    </row>
    <row r="76" spans="1:11" ht="20.100000000000001" customHeight="1">
      <c r="A76" s="64">
        <v>9</v>
      </c>
      <c r="B76" s="62" t="s">
        <v>944</v>
      </c>
      <c r="C76" s="87" t="s">
        <v>945</v>
      </c>
      <c r="D76" s="87">
        <f t="shared" si="1"/>
        <v>5287</v>
      </c>
      <c r="E76" s="87" t="s">
        <v>418</v>
      </c>
      <c r="F76" s="85">
        <v>3680</v>
      </c>
      <c r="G76" s="88" t="s">
        <v>11</v>
      </c>
      <c r="H76" s="93">
        <v>4.5</v>
      </c>
      <c r="I76" s="87" t="s">
        <v>63</v>
      </c>
      <c r="J76" s="85">
        <v>6893</v>
      </c>
      <c r="K76" s="148" t="s">
        <v>275</v>
      </c>
    </row>
    <row r="77" spans="1:11" ht="20.100000000000001" customHeight="1">
      <c r="A77" s="64">
        <v>10</v>
      </c>
      <c r="B77" s="87" t="s">
        <v>1393</v>
      </c>
      <c r="C77" s="87" t="s">
        <v>1394</v>
      </c>
      <c r="D77" s="87">
        <f>ROUND((F77+J77)/2,0)</f>
        <v>5159</v>
      </c>
      <c r="E77" s="87" t="s">
        <v>1395</v>
      </c>
      <c r="F77" s="85">
        <v>5246</v>
      </c>
      <c r="G77" s="88" t="s">
        <v>11</v>
      </c>
      <c r="H77" s="86">
        <v>4.7</v>
      </c>
      <c r="I77" s="87" t="s">
        <v>820</v>
      </c>
      <c r="J77" s="85">
        <v>5071</v>
      </c>
      <c r="K77" s="148" t="s">
        <v>275</v>
      </c>
    </row>
    <row r="78" spans="1:11" ht="20.100000000000001" customHeight="1">
      <c r="A78" s="64">
        <v>11</v>
      </c>
      <c r="B78" s="87" t="s">
        <v>1409</v>
      </c>
      <c r="C78" s="87" t="s">
        <v>1410</v>
      </c>
      <c r="D78" s="87">
        <f>ROUND((F78+J78)/2,0)</f>
        <v>5694</v>
      </c>
      <c r="E78" s="87" t="s">
        <v>1395</v>
      </c>
      <c r="F78" s="85">
        <v>6317</v>
      </c>
      <c r="G78" s="88" t="s">
        <v>11</v>
      </c>
      <c r="H78" s="86">
        <v>4.5999999999999996</v>
      </c>
      <c r="I78" s="87" t="s">
        <v>820</v>
      </c>
      <c r="J78" s="85">
        <v>5071</v>
      </c>
      <c r="K78" s="148" t="s">
        <v>275</v>
      </c>
    </row>
    <row r="79" spans="1:11" ht="20.100000000000001" customHeight="1">
      <c r="A79" s="64">
        <v>12</v>
      </c>
      <c r="B79" s="65" t="s">
        <v>421</v>
      </c>
      <c r="C79" s="65" t="s">
        <v>422</v>
      </c>
      <c r="D79" s="65">
        <f t="shared" si="1"/>
        <v>3582</v>
      </c>
      <c r="E79" s="65" t="s">
        <v>423</v>
      </c>
      <c r="F79" s="66">
        <v>3525</v>
      </c>
      <c r="G79" s="88" t="s">
        <v>11</v>
      </c>
      <c r="H79" s="69" t="s">
        <v>11</v>
      </c>
      <c r="I79" s="70" t="s">
        <v>11</v>
      </c>
      <c r="J79" s="66">
        <v>3638</v>
      </c>
      <c r="K79" s="154" t="s">
        <v>204</v>
      </c>
    </row>
    <row r="80" spans="1:11" ht="20.100000000000001" customHeight="1">
      <c r="A80" s="64">
        <v>13</v>
      </c>
      <c r="B80" s="87" t="s">
        <v>1182</v>
      </c>
      <c r="C80" s="87" t="s">
        <v>689</v>
      </c>
      <c r="D80" s="87">
        <f>ROUND((G80+J80)/2,0)</f>
        <v>4271</v>
      </c>
      <c r="E80" s="87" t="s">
        <v>819</v>
      </c>
      <c r="F80" s="88">
        <v>4585</v>
      </c>
      <c r="G80" s="85">
        <v>3471</v>
      </c>
      <c r="H80" s="93">
        <v>4.2</v>
      </c>
      <c r="I80" s="87" t="s">
        <v>820</v>
      </c>
      <c r="J80" s="85">
        <v>5071</v>
      </c>
      <c r="K80" s="148" t="s">
        <v>275</v>
      </c>
    </row>
    <row r="81" spans="1:11" ht="20.100000000000001" customHeight="1">
      <c r="A81" s="64">
        <v>14</v>
      </c>
      <c r="B81" s="65" t="s">
        <v>1183</v>
      </c>
      <c r="C81" s="65" t="s">
        <v>760</v>
      </c>
      <c r="D81" s="65">
        <f>ROUND((G81+J81)/2,0)</f>
        <v>4983</v>
      </c>
      <c r="E81" s="65" t="s">
        <v>761</v>
      </c>
      <c r="F81" s="88" t="s">
        <v>11</v>
      </c>
      <c r="G81" s="66">
        <v>3072</v>
      </c>
      <c r="H81" s="67">
        <v>4.7</v>
      </c>
      <c r="I81" s="65" t="s">
        <v>762</v>
      </c>
      <c r="J81" s="66">
        <v>6893</v>
      </c>
      <c r="K81" s="148" t="s">
        <v>275</v>
      </c>
    </row>
    <row r="82" spans="1:11" ht="20.100000000000001" customHeight="1">
      <c r="A82" s="64">
        <v>15</v>
      </c>
      <c r="B82" s="65" t="s">
        <v>1184</v>
      </c>
      <c r="C82" s="65" t="s">
        <v>381</v>
      </c>
      <c r="D82" s="65">
        <f>ROUND((2894+J82)/2,0)</f>
        <v>3266</v>
      </c>
      <c r="E82" s="65" t="s">
        <v>382</v>
      </c>
      <c r="F82" s="88" t="s">
        <v>11</v>
      </c>
      <c r="G82" s="66">
        <v>2894</v>
      </c>
      <c r="H82" s="67" t="s">
        <v>11</v>
      </c>
      <c r="I82" s="65" t="s">
        <v>383</v>
      </c>
      <c r="J82" s="66">
        <v>3638</v>
      </c>
      <c r="K82" s="154" t="s">
        <v>204</v>
      </c>
    </row>
    <row r="83" spans="1:11" ht="20.100000000000001" customHeight="1">
      <c r="A83" s="64">
        <v>16</v>
      </c>
      <c r="B83" s="65" t="s">
        <v>1185</v>
      </c>
      <c r="C83" s="65" t="s">
        <v>419</v>
      </c>
      <c r="D83" s="65">
        <f>ROUND((G83+J83)/2,0)</f>
        <v>5635</v>
      </c>
      <c r="E83" s="65" t="s">
        <v>420</v>
      </c>
      <c r="F83" s="88" t="s">
        <v>11</v>
      </c>
      <c r="G83" s="66">
        <v>2762</v>
      </c>
      <c r="H83" s="69" t="s">
        <v>11</v>
      </c>
      <c r="I83" s="65" t="s">
        <v>64</v>
      </c>
      <c r="J83" s="66">
        <v>8508</v>
      </c>
      <c r="K83" s="148" t="s">
        <v>275</v>
      </c>
    </row>
    <row r="84" spans="1:11" ht="20.100000000000001" customHeight="1">
      <c r="A84" s="64">
        <v>17</v>
      </c>
      <c r="B84" s="65" t="s">
        <v>1186</v>
      </c>
      <c r="C84" s="65" t="s">
        <v>287</v>
      </c>
      <c r="D84" s="65">
        <f>ROUND((G84+J84)/2,0)</f>
        <v>4859</v>
      </c>
      <c r="E84" s="65" t="s">
        <v>384</v>
      </c>
      <c r="F84" s="88" t="s">
        <v>11</v>
      </c>
      <c r="G84" s="66">
        <v>2520</v>
      </c>
      <c r="H84" s="67" t="s">
        <v>11</v>
      </c>
      <c r="I84" s="65" t="s">
        <v>385</v>
      </c>
      <c r="J84" s="68">
        <v>7198</v>
      </c>
      <c r="K84" s="154" t="s">
        <v>204</v>
      </c>
    </row>
    <row r="85" spans="1:11" ht="20.100000000000001" customHeight="1">
      <c r="A85" s="350" t="s">
        <v>190</v>
      </c>
      <c r="B85" s="351"/>
      <c r="C85" s="351"/>
      <c r="D85" s="351"/>
      <c r="E85" s="351"/>
      <c r="F85" s="351"/>
      <c r="G85" s="351"/>
      <c r="H85" s="351"/>
      <c r="I85" s="351"/>
      <c r="J85" s="351"/>
      <c r="K85" s="352"/>
    </row>
    <row r="86" spans="1:11" ht="20.100000000000001" customHeight="1">
      <c r="A86" s="94" t="s">
        <v>496</v>
      </c>
      <c r="B86" s="99"/>
      <c r="C86" s="99"/>
      <c r="D86" s="99"/>
      <c r="E86" s="99"/>
      <c r="F86" s="99"/>
      <c r="G86" s="99"/>
      <c r="H86" s="99"/>
      <c r="I86" s="99"/>
      <c r="J86" s="99"/>
      <c r="K86" s="145"/>
    </row>
    <row r="87" spans="1:11" ht="20.100000000000001" customHeight="1">
      <c r="A87" s="64">
        <v>1</v>
      </c>
      <c r="B87" s="65" t="s">
        <v>1187</v>
      </c>
      <c r="C87" s="65" t="s">
        <v>70</v>
      </c>
      <c r="D87" s="65">
        <f>ROUND((G87+J87)/2,0)</f>
        <v>3702</v>
      </c>
      <c r="E87" s="65" t="s">
        <v>71</v>
      </c>
      <c r="F87" s="68" t="s">
        <v>11</v>
      </c>
      <c r="G87" s="66">
        <v>2796</v>
      </c>
      <c r="H87" s="67">
        <v>4.2</v>
      </c>
      <c r="I87" s="65" t="s">
        <v>72</v>
      </c>
      <c r="J87" s="66">
        <v>4608</v>
      </c>
      <c r="K87" s="148" t="s">
        <v>275</v>
      </c>
    </row>
    <row r="88" spans="1:11" ht="20.100000000000001" customHeight="1" thickBot="1">
      <c r="A88" s="105">
        <v>2</v>
      </c>
      <c r="B88" s="106" t="s">
        <v>654</v>
      </c>
      <c r="C88" s="106" t="s">
        <v>655</v>
      </c>
      <c r="D88" s="106">
        <f>ROUND((F88+J88)/2,0)</f>
        <v>3725</v>
      </c>
      <c r="E88" s="106" t="s">
        <v>413</v>
      </c>
      <c r="F88" s="107">
        <v>4932</v>
      </c>
      <c r="G88" s="184" t="s">
        <v>11</v>
      </c>
      <c r="H88" s="172">
        <v>4.8499999999999996</v>
      </c>
      <c r="I88" s="106" t="s">
        <v>69</v>
      </c>
      <c r="J88" s="107">
        <v>2518</v>
      </c>
      <c r="K88" s="201" t="s">
        <v>275</v>
      </c>
    </row>
    <row r="89" spans="1:11" ht="20.100000000000001" customHeight="1">
      <c r="A89" s="72"/>
      <c r="B89" s="63"/>
    </row>
    <row r="90" spans="1:11" ht="20.100000000000001" customHeight="1"/>
    <row r="91" spans="1:11" ht="20.100000000000001" customHeight="1"/>
  </sheetData>
  <mergeCells count="21">
    <mergeCell ref="A1:K1"/>
    <mergeCell ref="A2:K2"/>
    <mergeCell ref="A3:K3"/>
    <mergeCell ref="A4:K4"/>
    <mergeCell ref="A5:K5"/>
    <mergeCell ref="A85:K85"/>
    <mergeCell ref="A9:K9"/>
    <mergeCell ref="A16:K16"/>
    <mergeCell ref="A66:K66"/>
    <mergeCell ref="F6:F8"/>
    <mergeCell ref="A6:A8"/>
    <mergeCell ref="G6:G8"/>
    <mergeCell ref="J6:J8"/>
    <mergeCell ref="A60:K60"/>
    <mergeCell ref="E6:E8"/>
    <mergeCell ref="B6:B8"/>
    <mergeCell ref="I6:I8"/>
    <mergeCell ref="D6:D8"/>
    <mergeCell ref="K6:K8"/>
    <mergeCell ref="H6:H8"/>
    <mergeCell ref="C6:C8"/>
  </mergeCells>
  <pageMargins left="0.7" right="0.7" top="0.75" bottom="0.75" header="0.3" footer="0.3"/>
  <pageSetup orientation="portrait" horizontalDpi="180" verticalDpi="18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M44"/>
  <sheetViews>
    <sheetView workbookViewId="0">
      <selection activeCell="B10" sqref="B10"/>
    </sheetView>
  </sheetViews>
  <sheetFormatPr defaultRowHeight="12.75"/>
  <cols>
    <col min="3" max="3" width="13.5703125" style="1" customWidth="1"/>
    <col min="8" max="8" width="13.5703125" customWidth="1"/>
    <col min="10" max="10" width="15.5703125" bestFit="1" customWidth="1"/>
  </cols>
  <sheetData>
    <row r="1" spans="1:13" ht="18">
      <c r="A1" s="336" t="s">
        <v>0</v>
      </c>
      <c r="B1" s="336"/>
      <c r="C1" s="336"/>
      <c r="D1" s="336"/>
      <c r="E1" s="336"/>
      <c r="F1" s="336"/>
      <c r="G1" s="336"/>
      <c r="H1" s="336"/>
      <c r="I1" s="336"/>
      <c r="J1" s="336"/>
    </row>
    <row r="2" spans="1:13" ht="15">
      <c r="A2" s="337" t="s">
        <v>1073</v>
      </c>
      <c r="B2" s="337"/>
      <c r="C2" s="337"/>
      <c r="D2" s="337"/>
      <c r="E2" s="337"/>
      <c r="F2" s="337"/>
      <c r="G2" s="337"/>
      <c r="H2" s="337"/>
      <c r="I2" s="337"/>
      <c r="J2" s="337"/>
    </row>
    <row r="3" spans="1:13" ht="15.75">
      <c r="A3" s="338" t="s">
        <v>1</v>
      </c>
      <c r="B3" s="338"/>
      <c r="C3" s="338"/>
      <c r="D3" s="338"/>
      <c r="E3" s="338"/>
      <c r="F3" s="338"/>
      <c r="G3" s="338"/>
      <c r="H3" s="338"/>
      <c r="I3" s="338"/>
      <c r="J3" s="338"/>
    </row>
    <row r="4" spans="1:13" ht="14.25">
      <c r="A4" s="339" t="s">
        <v>309</v>
      </c>
      <c r="B4" s="339"/>
      <c r="C4" s="339"/>
      <c r="D4" s="339"/>
      <c r="E4" s="339"/>
      <c r="F4" s="339"/>
      <c r="G4" s="339"/>
      <c r="H4" s="339"/>
      <c r="I4" s="339"/>
      <c r="J4" s="339"/>
    </row>
    <row r="5" spans="1:13" ht="20.25">
      <c r="A5" s="364" t="s">
        <v>1202</v>
      </c>
      <c r="B5" s="364"/>
      <c r="C5" s="364"/>
      <c r="D5" s="364"/>
      <c r="E5" s="364"/>
      <c r="F5" s="364"/>
      <c r="G5" s="364"/>
      <c r="H5" s="364"/>
      <c r="I5" s="364"/>
      <c r="J5" s="364"/>
      <c r="K5" s="364"/>
      <c r="L5" s="364"/>
      <c r="M5" s="364"/>
    </row>
    <row r="6" spans="1:13" ht="12.75" customHeight="1">
      <c r="A6" s="363" t="s">
        <v>1188</v>
      </c>
      <c r="B6" s="363" t="s">
        <v>1189</v>
      </c>
      <c r="C6" s="363" t="s">
        <v>1190</v>
      </c>
      <c r="D6" s="363" t="s">
        <v>5</v>
      </c>
      <c r="E6" s="363" t="s">
        <v>1191</v>
      </c>
      <c r="F6" s="363" t="s">
        <v>8</v>
      </c>
      <c r="G6" s="363" t="s">
        <v>1192</v>
      </c>
      <c r="H6" s="363" t="s">
        <v>1438</v>
      </c>
      <c r="I6" s="370" t="s">
        <v>1193</v>
      </c>
      <c r="J6" s="363" t="s">
        <v>202</v>
      </c>
      <c r="K6" s="368" t="s">
        <v>1439</v>
      </c>
      <c r="L6" s="369"/>
      <c r="M6" s="363" t="s">
        <v>1440</v>
      </c>
    </row>
    <row r="7" spans="1:13">
      <c r="A7" s="363"/>
      <c r="B7" s="363"/>
      <c r="C7" s="363"/>
      <c r="D7" s="363"/>
      <c r="E7" s="363"/>
      <c r="F7" s="363"/>
      <c r="G7" s="363"/>
      <c r="H7" s="363"/>
      <c r="I7" s="370"/>
      <c r="J7" s="363"/>
      <c r="K7" s="363" t="s">
        <v>1441</v>
      </c>
      <c r="L7" s="363" t="s">
        <v>1442</v>
      </c>
      <c r="M7" s="363"/>
    </row>
    <row r="8" spans="1:13">
      <c r="A8" s="363"/>
      <c r="B8" s="363"/>
      <c r="C8" s="363"/>
      <c r="D8" s="363"/>
      <c r="E8" s="363"/>
      <c r="F8" s="363"/>
      <c r="G8" s="363"/>
      <c r="H8" s="363"/>
      <c r="I8" s="370"/>
      <c r="J8" s="363"/>
      <c r="K8" s="363"/>
      <c r="L8" s="363"/>
      <c r="M8" s="363"/>
    </row>
    <row r="9" spans="1:13" ht="15">
      <c r="A9" s="222">
        <v>1</v>
      </c>
      <c r="B9" s="222" t="s">
        <v>1443</v>
      </c>
      <c r="C9" s="222" t="s">
        <v>1195</v>
      </c>
      <c r="D9" s="223" t="s">
        <v>1444</v>
      </c>
      <c r="E9" s="224">
        <v>2704</v>
      </c>
      <c r="F9" s="225" t="s">
        <v>11</v>
      </c>
      <c r="G9" s="223" t="s">
        <v>1445</v>
      </c>
      <c r="H9" s="223">
        <v>5220</v>
      </c>
      <c r="I9" s="226">
        <v>1252.095069251159</v>
      </c>
      <c r="J9" s="227" t="s">
        <v>275</v>
      </c>
      <c r="K9" s="227">
        <v>0</v>
      </c>
      <c r="L9" s="227">
        <v>0</v>
      </c>
      <c r="M9" s="227"/>
    </row>
    <row r="10" spans="1:13" ht="15">
      <c r="A10" s="222">
        <v>2</v>
      </c>
      <c r="B10" s="222" t="s">
        <v>1356</v>
      </c>
      <c r="C10" s="222" t="s">
        <v>1195</v>
      </c>
      <c r="D10" s="223" t="s">
        <v>1446</v>
      </c>
      <c r="E10" s="223" t="s">
        <v>1447</v>
      </c>
      <c r="F10" s="225" t="s">
        <v>11</v>
      </c>
      <c r="G10" s="223" t="s">
        <v>1445</v>
      </c>
      <c r="H10" s="223">
        <v>6927</v>
      </c>
      <c r="I10" s="226">
        <v>992.36683885932337</v>
      </c>
      <c r="J10" s="227" t="s">
        <v>275</v>
      </c>
      <c r="K10" s="227">
        <v>0</v>
      </c>
      <c r="L10" s="227">
        <v>0</v>
      </c>
      <c r="M10" s="227"/>
    </row>
    <row r="11" spans="1:13" ht="15">
      <c r="A11" s="222">
        <v>3</v>
      </c>
      <c r="B11" s="222" t="s">
        <v>329</v>
      </c>
      <c r="C11" s="222" t="s">
        <v>1195</v>
      </c>
      <c r="D11" s="223" t="s">
        <v>1448</v>
      </c>
      <c r="E11" s="224" t="s">
        <v>1447</v>
      </c>
      <c r="F11" s="225" t="s">
        <v>11</v>
      </c>
      <c r="G11" s="223" t="s">
        <v>1445</v>
      </c>
      <c r="H11" s="223">
        <v>6927</v>
      </c>
      <c r="I11" s="228">
        <v>934</v>
      </c>
      <c r="J11" s="227" t="s">
        <v>275</v>
      </c>
      <c r="K11" s="227">
        <v>0</v>
      </c>
      <c r="L11" s="227">
        <v>0</v>
      </c>
      <c r="M11" s="227"/>
    </row>
    <row r="12" spans="1:13" ht="15">
      <c r="A12" s="222">
        <v>4</v>
      </c>
      <c r="B12" s="222" t="s">
        <v>1449</v>
      </c>
      <c r="C12" s="222" t="s">
        <v>1198</v>
      </c>
      <c r="D12" s="229" t="s">
        <v>1450</v>
      </c>
      <c r="E12" s="229" t="s">
        <v>548</v>
      </c>
      <c r="F12" s="230">
        <v>3.4</v>
      </c>
      <c r="G12" s="231" t="s">
        <v>1451</v>
      </c>
      <c r="H12" s="231">
        <v>7634</v>
      </c>
      <c r="I12" s="228">
        <v>800</v>
      </c>
      <c r="J12" s="222" t="s">
        <v>275</v>
      </c>
      <c r="K12" s="222">
        <v>0</v>
      </c>
      <c r="L12" s="222">
        <v>0</v>
      </c>
      <c r="M12" s="222"/>
    </row>
    <row r="13" spans="1:13" ht="15">
      <c r="A13" s="222">
        <v>5</v>
      </c>
      <c r="B13" s="222" t="s">
        <v>1233</v>
      </c>
      <c r="C13" s="222" t="s">
        <v>1198</v>
      </c>
      <c r="D13" s="229" t="s">
        <v>1452</v>
      </c>
      <c r="E13" s="229" t="s">
        <v>1453</v>
      </c>
      <c r="F13" s="230"/>
      <c r="G13" s="229" t="s">
        <v>1454</v>
      </c>
      <c r="H13" s="229">
        <v>5960</v>
      </c>
      <c r="I13" s="228">
        <v>651</v>
      </c>
      <c r="J13" s="227" t="s">
        <v>275</v>
      </c>
      <c r="K13" s="227">
        <v>0</v>
      </c>
      <c r="L13" s="227">
        <v>0</v>
      </c>
      <c r="M13" s="227"/>
    </row>
    <row r="14" spans="1:13" ht="15">
      <c r="A14" s="222">
        <v>6</v>
      </c>
      <c r="B14" s="222" t="s">
        <v>723</v>
      </c>
      <c r="C14" s="222" t="s">
        <v>1198</v>
      </c>
      <c r="D14" s="232" t="s">
        <v>1455</v>
      </c>
      <c r="E14" s="232" t="s">
        <v>1456</v>
      </c>
      <c r="F14" s="233">
        <v>4.4000000000000004</v>
      </c>
      <c r="G14" s="232" t="s">
        <v>1457</v>
      </c>
      <c r="H14" s="232" t="s">
        <v>1458</v>
      </c>
      <c r="I14" s="228">
        <v>616</v>
      </c>
      <c r="J14" s="227" t="s">
        <v>275</v>
      </c>
      <c r="K14" s="227">
        <v>0</v>
      </c>
      <c r="L14" s="227">
        <v>200</v>
      </c>
      <c r="M14" s="227"/>
    </row>
    <row r="15" spans="1:13" ht="15">
      <c r="A15" s="222">
        <v>7</v>
      </c>
      <c r="B15" s="222" t="s">
        <v>16</v>
      </c>
      <c r="C15" s="222" t="s">
        <v>1459</v>
      </c>
      <c r="D15" s="232" t="s">
        <v>1460</v>
      </c>
      <c r="E15" s="232" t="s">
        <v>1461</v>
      </c>
      <c r="F15" s="225" t="s">
        <v>11</v>
      </c>
      <c r="G15" s="232" t="s">
        <v>1462</v>
      </c>
      <c r="H15" s="232">
        <v>6648</v>
      </c>
      <c r="I15" s="228">
        <v>604</v>
      </c>
      <c r="J15" s="227" t="s">
        <v>275</v>
      </c>
      <c r="K15" s="227">
        <v>537</v>
      </c>
      <c r="L15" s="227">
        <v>0</v>
      </c>
      <c r="M15" s="227"/>
    </row>
    <row r="16" spans="1:13" ht="15">
      <c r="A16" s="222">
        <v>8</v>
      </c>
      <c r="B16" s="222" t="s">
        <v>1194</v>
      </c>
      <c r="C16" s="222" t="s">
        <v>1195</v>
      </c>
      <c r="D16" s="222" t="s">
        <v>1196</v>
      </c>
      <c r="E16" s="222">
        <v>1054902</v>
      </c>
      <c r="F16" s="234" t="s">
        <v>11</v>
      </c>
      <c r="G16" s="222" t="s">
        <v>20</v>
      </c>
      <c r="H16" s="235">
        <v>3719</v>
      </c>
      <c r="I16" s="226">
        <v>598.11178913341291</v>
      </c>
      <c r="J16" s="222" t="s">
        <v>207</v>
      </c>
      <c r="K16" s="222">
        <v>374</v>
      </c>
      <c r="L16" s="222">
        <v>11000</v>
      </c>
      <c r="M16" s="222"/>
    </row>
    <row r="17" spans="1:13" ht="15">
      <c r="A17" s="222">
        <v>9</v>
      </c>
      <c r="B17" s="222" t="s">
        <v>20</v>
      </c>
      <c r="C17" s="222" t="s">
        <v>1195</v>
      </c>
      <c r="D17" s="224" t="s">
        <v>1463</v>
      </c>
      <c r="E17" s="224">
        <v>18125321</v>
      </c>
      <c r="F17" s="225" t="s">
        <v>11</v>
      </c>
      <c r="G17" s="224">
        <v>18014374</v>
      </c>
      <c r="H17" s="224" t="s">
        <v>1464</v>
      </c>
      <c r="I17" s="228">
        <v>597</v>
      </c>
      <c r="J17" s="227" t="s">
        <v>275</v>
      </c>
      <c r="K17" s="227">
        <v>0</v>
      </c>
      <c r="L17" s="227">
        <v>0</v>
      </c>
      <c r="M17" s="227"/>
    </row>
    <row r="18" spans="1:13" ht="15">
      <c r="A18" s="222">
        <v>10</v>
      </c>
      <c r="B18" s="222" t="s">
        <v>31</v>
      </c>
      <c r="C18" s="222" t="s">
        <v>1198</v>
      </c>
      <c r="D18" s="232" t="s">
        <v>32</v>
      </c>
      <c r="E18" s="232" t="s">
        <v>14</v>
      </c>
      <c r="F18" s="233">
        <v>4</v>
      </c>
      <c r="G18" s="227" t="s">
        <v>23</v>
      </c>
      <c r="H18" s="236">
        <v>5799</v>
      </c>
      <c r="I18" s="228">
        <v>513</v>
      </c>
      <c r="J18" s="222" t="s">
        <v>275</v>
      </c>
      <c r="K18" s="222">
        <v>1694</v>
      </c>
      <c r="L18" s="222">
        <v>0</v>
      </c>
      <c r="M18" s="222"/>
    </row>
    <row r="19" spans="1:13" ht="15">
      <c r="A19" s="222">
        <v>11</v>
      </c>
      <c r="B19" s="222" t="s">
        <v>41</v>
      </c>
      <c r="C19" s="222" t="s">
        <v>1198</v>
      </c>
      <c r="D19" s="232" t="s">
        <v>42</v>
      </c>
      <c r="E19" s="232" t="s">
        <v>28</v>
      </c>
      <c r="F19" s="233">
        <v>4.7</v>
      </c>
      <c r="G19" s="227" t="s">
        <v>43</v>
      </c>
      <c r="H19" s="236">
        <v>6621</v>
      </c>
      <c r="I19" s="228">
        <v>426</v>
      </c>
      <c r="J19" s="222" t="s">
        <v>275</v>
      </c>
      <c r="K19" s="222">
        <v>1581</v>
      </c>
      <c r="L19" s="222">
        <v>0</v>
      </c>
      <c r="M19" s="222"/>
    </row>
    <row r="20" spans="1:13" ht="15">
      <c r="A20" s="222">
        <v>12</v>
      </c>
      <c r="B20" s="222" t="s">
        <v>198</v>
      </c>
      <c r="C20" s="222" t="s">
        <v>1198</v>
      </c>
      <c r="D20" s="229" t="s">
        <v>1465</v>
      </c>
      <c r="E20" s="229" t="s">
        <v>1466</v>
      </c>
      <c r="F20" s="225" t="s">
        <v>11</v>
      </c>
      <c r="G20" s="229" t="s">
        <v>1467</v>
      </c>
      <c r="H20" s="231" t="s">
        <v>1468</v>
      </c>
      <c r="I20" s="228">
        <v>357</v>
      </c>
      <c r="J20" s="227" t="s">
        <v>275</v>
      </c>
      <c r="K20" s="227">
        <v>0</v>
      </c>
      <c r="L20" s="227">
        <v>200</v>
      </c>
      <c r="M20" s="227"/>
    </row>
    <row r="21" spans="1:13" ht="15">
      <c r="A21" s="222">
        <v>13</v>
      </c>
      <c r="B21" s="222" t="s">
        <v>1469</v>
      </c>
      <c r="C21" s="222" t="s">
        <v>1198</v>
      </c>
      <c r="D21" s="232" t="s">
        <v>1470</v>
      </c>
      <c r="E21" s="232" t="s">
        <v>1471</v>
      </c>
      <c r="F21" s="233">
        <v>3.7</v>
      </c>
      <c r="G21" s="227" t="s">
        <v>22</v>
      </c>
      <c r="H21" s="236">
        <v>5907</v>
      </c>
      <c r="I21" s="228">
        <v>339</v>
      </c>
      <c r="J21" s="222" t="s">
        <v>275</v>
      </c>
      <c r="K21" s="222">
        <v>3302</v>
      </c>
      <c r="L21" s="222">
        <v>1000</v>
      </c>
      <c r="M21" s="222"/>
    </row>
    <row r="22" spans="1:13" ht="15">
      <c r="A22" s="222">
        <v>14</v>
      </c>
      <c r="B22" s="222" t="s">
        <v>1472</v>
      </c>
      <c r="C22" s="222" t="s">
        <v>1198</v>
      </c>
      <c r="D22" s="232" t="s">
        <v>179</v>
      </c>
      <c r="E22" s="232" t="s">
        <v>263</v>
      </c>
      <c r="F22" s="230">
        <v>4</v>
      </c>
      <c r="G22" s="231" t="s">
        <v>198</v>
      </c>
      <c r="H22" s="231">
        <v>7735</v>
      </c>
      <c r="I22" s="226">
        <v>331.60532954271002</v>
      </c>
      <c r="J22" s="222" t="s">
        <v>275</v>
      </c>
      <c r="K22" s="222">
        <v>3102</v>
      </c>
      <c r="L22" s="222">
        <v>0</v>
      </c>
      <c r="M22" s="222"/>
    </row>
    <row r="23" spans="1:13" ht="15">
      <c r="A23" s="222">
        <v>15</v>
      </c>
      <c r="B23" s="222" t="s">
        <v>351</v>
      </c>
      <c r="C23" s="222" t="s">
        <v>1198</v>
      </c>
      <c r="D23" s="232" t="s">
        <v>352</v>
      </c>
      <c r="E23" s="232" t="s">
        <v>353</v>
      </c>
      <c r="F23" s="237" t="s">
        <v>11</v>
      </c>
      <c r="G23" s="236">
        <v>1525</v>
      </c>
      <c r="H23" s="236">
        <v>5660</v>
      </c>
      <c r="I23" s="226">
        <v>325.75511132594556</v>
      </c>
      <c r="J23" s="227" t="s">
        <v>317</v>
      </c>
      <c r="K23" s="227">
        <v>3095</v>
      </c>
      <c r="L23" s="227">
        <v>0</v>
      </c>
      <c r="M23" s="227"/>
    </row>
    <row r="24" spans="1:13" ht="15">
      <c r="A24" s="222">
        <v>16</v>
      </c>
      <c r="B24" s="222" t="s">
        <v>1473</v>
      </c>
      <c r="C24" s="222" t="s">
        <v>1198</v>
      </c>
      <c r="D24" s="224" t="s">
        <v>1474</v>
      </c>
      <c r="E24" s="224" t="s">
        <v>1475</v>
      </c>
      <c r="F24" s="233">
        <v>4.0999999999999996</v>
      </c>
      <c r="G24" s="227" t="s">
        <v>1476</v>
      </c>
      <c r="H24" s="231">
        <v>4671</v>
      </c>
      <c r="I24" s="226">
        <v>322.06758208804069</v>
      </c>
      <c r="J24" s="222" t="s">
        <v>275</v>
      </c>
      <c r="K24" s="222">
        <v>3061</v>
      </c>
      <c r="L24" s="222">
        <v>200</v>
      </c>
      <c r="M24" s="222"/>
    </row>
    <row r="25" spans="1:13" ht="15">
      <c r="A25" s="222">
        <v>17</v>
      </c>
      <c r="B25" s="222" t="s">
        <v>1477</v>
      </c>
      <c r="C25" s="222" t="s">
        <v>1198</v>
      </c>
      <c r="D25" s="232" t="s">
        <v>1478</v>
      </c>
      <c r="E25" s="232" t="s">
        <v>1479</v>
      </c>
      <c r="F25" s="233">
        <v>4.2</v>
      </c>
      <c r="G25" s="232" t="s">
        <v>1480</v>
      </c>
      <c r="H25" s="232" t="s">
        <v>1481</v>
      </c>
      <c r="I25" s="228">
        <v>280</v>
      </c>
      <c r="J25" s="227" t="s">
        <v>275</v>
      </c>
      <c r="K25" s="227">
        <v>0</v>
      </c>
      <c r="L25" s="227">
        <v>0</v>
      </c>
      <c r="M25" s="227"/>
    </row>
    <row r="26" spans="1:13" ht="15">
      <c r="A26" s="222">
        <v>18</v>
      </c>
      <c r="B26" s="222" t="s">
        <v>1168</v>
      </c>
      <c r="C26" s="222" t="s">
        <v>1459</v>
      </c>
      <c r="D26" s="232" t="s">
        <v>291</v>
      </c>
      <c r="E26" s="232" t="s">
        <v>292</v>
      </c>
      <c r="F26" s="233">
        <v>4.3</v>
      </c>
      <c r="G26" s="227" t="s">
        <v>19</v>
      </c>
      <c r="H26" s="236">
        <v>2087</v>
      </c>
      <c r="I26" s="228">
        <v>279</v>
      </c>
      <c r="J26" s="227" t="s">
        <v>275</v>
      </c>
      <c r="K26" s="227">
        <v>3195</v>
      </c>
      <c r="L26" s="227">
        <v>300</v>
      </c>
      <c r="M26" s="227"/>
    </row>
    <row r="27" spans="1:13" ht="15">
      <c r="A27" s="222">
        <v>19</v>
      </c>
      <c r="B27" s="222" t="s">
        <v>1197</v>
      </c>
      <c r="C27" s="222" t="s">
        <v>1198</v>
      </c>
      <c r="D27" s="224" t="s">
        <v>1199</v>
      </c>
      <c r="E27" s="224" t="s">
        <v>1200</v>
      </c>
      <c r="F27" s="230">
        <v>3.2</v>
      </c>
      <c r="G27" s="231" t="s">
        <v>24</v>
      </c>
      <c r="H27" s="231">
        <v>6820</v>
      </c>
      <c r="I27" s="226">
        <v>278.22175725059105</v>
      </c>
      <c r="J27" s="222" t="s">
        <v>275</v>
      </c>
      <c r="K27" s="222">
        <v>6287</v>
      </c>
      <c r="L27" s="222">
        <v>53000</v>
      </c>
      <c r="M27" s="222" t="s">
        <v>1482</v>
      </c>
    </row>
    <row r="28" spans="1:13" ht="15">
      <c r="A28" s="222">
        <v>20</v>
      </c>
      <c r="B28" s="222" t="s">
        <v>1483</v>
      </c>
      <c r="C28" s="222" t="s">
        <v>1198</v>
      </c>
      <c r="D28" s="229" t="s">
        <v>1484</v>
      </c>
      <c r="E28" s="238">
        <v>41400146</v>
      </c>
      <c r="F28" s="237" t="s">
        <v>11</v>
      </c>
      <c r="G28" s="238">
        <v>50119681</v>
      </c>
      <c r="H28" s="231">
        <v>5201</v>
      </c>
      <c r="I28" s="228">
        <v>246</v>
      </c>
      <c r="J28" s="222" t="s">
        <v>275</v>
      </c>
      <c r="K28" s="222">
        <v>0</v>
      </c>
      <c r="L28" s="222">
        <v>300</v>
      </c>
      <c r="M28" s="222"/>
    </row>
    <row r="29" spans="1:13" ht="15">
      <c r="A29" s="222">
        <v>21</v>
      </c>
      <c r="B29" s="222" t="s">
        <v>1485</v>
      </c>
      <c r="C29" s="222" t="s">
        <v>1198</v>
      </c>
      <c r="D29" s="224" t="s">
        <v>1486</v>
      </c>
      <c r="E29" s="224" t="s">
        <v>1487</v>
      </c>
      <c r="F29" s="239">
        <v>4.2</v>
      </c>
      <c r="G29" s="229" t="s">
        <v>23</v>
      </c>
      <c r="H29" s="231">
        <v>6586</v>
      </c>
      <c r="I29" s="226">
        <v>230.33533075250088</v>
      </c>
      <c r="J29" s="222" t="s">
        <v>275</v>
      </c>
      <c r="K29" s="222">
        <v>1482</v>
      </c>
      <c r="L29" s="222">
        <v>0</v>
      </c>
      <c r="M29" s="222"/>
    </row>
    <row r="30" spans="1:13" ht="15">
      <c r="A30" s="222">
        <v>22</v>
      </c>
      <c r="B30" s="222" t="s">
        <v>327</v>
      </c>
      <c r="C30" s="222" t="s">
        <v>1195</v>
      </c>
      <c r="D30" s="232" t="s">
        <v>328</v>
      </c>
      <c r="E30" s="232" t="s">
        <v>45</v>
      </c>
      <c r="F30" s="233">
        <v>4.16</v>
      </c>
      <c r="G30" s="227" t="s">
        <v>329</v>
      </c>
      <c r="H30" s="236">
        <v>5833</v>
      </c>
      <c r="I30" s="228">
        <v>213</v>
      </c>
      <c r="J30" s="227" t="s">
        <v>275</v>
      </c>
      <c r="K30" s="227">
        <v>3106</v>
      </c>
      <c r="L30" s="227">
        <v>300</v>
      </c>
      <c r="M30" s="227"/>
    </row>
    <row r="31" spans="1:13">
      <c r="A31" s="366" t="s">
        <v>1488</v>
      </c>
      <c r="B31" s="367"/>
      <c r="C31" s="367"/>
      <c r="D31" s="367"/>
      <c r="E31" s="367"/>
      <c r="F31" s="367"/>
      <c r="G31" s="367"/>
      <c r="H31" s="367"/>
      <c r="I31" s="367"/>
      <c r="J31" s="367"/>
      <c r="K31" s="367"/>
      <c r="L31" s="367"/>
      <c r="M31" s="367"/>
    </row>
    <row r="32" spans="1:13" ht="15">
      <c r="A32" s="222">
        <v>23</v>
      </c>
      <c r="B32" s="222" t="s">
        <v>1489</v>
      </c>
      <c r="C32" s="222" t="s">
        <v>1201</v>
      </c>
      <c r="D32" s="240" t="s">
        <v>1490</v>
      </c>
      <c r="E32" s="241">
        <v>41526243</v>
      </c>
      <c r="F32" s="230">
        <v>7.3</v>
      </c>
      <c r="G32" s="231"/>
      <c r="H32" s="231">
        <v>3244</v>
      </c>
      <c r="I32" s="228">
        <v>326</v>
      </c>
      <c r="J32" s="222" t="s">
        <v>275</v>
      </c>
      <c r="K32" s="222">
        <v>0</v>
      </c>
      <c r="L32" s="222">
        <v>0</v>
      </c>
      <c r="M32" s="222"/>
    </row>
    <row r="33" spans="1:13" ht="15">
      <c r="A33" s="222">
        <v>24</v>
      </c>
      <c r="B33" s="222" t="s">
        <v>533</v>
      </c>
      <c r="C33" s="222" t="s">
        <v>1201</v>
      </c>
      <c r="D33" s="224" t="s">
        <v>1491</v>
      </c>
      <c r="E33" s="224">
        <v>804</v>
      </c>
      <c r="F33" s="225" t="s">
        <v>11</v>
      </c>
      <c r="G33" s="225" t="s">
        <v>11</v>
      </c>
      <c r="H33" s="231"/>
      <c r="I33" s="242">
        <v>242.15367341542816</v>
      </c>
      <c r="J33" s="222"/>
      <c r="K33" s="222">
        <v>97</v>
      </c>
      <c r="L33" s="222">
        <v>0</v>
      </c>
      <c r="M33" s="222"/>
    </row>
    <row r="34" spans="1:13" ht="15">
      <c r="A34" s="222">
        <v>25</v>
      </c>
      <c r="B34" s="222" t="s">
        <v>1492</v>
      </c>
      <c r="C34" s="222" t="s">
        <v>1201</v>
      </c>
      <c r="D34" s="232" t="s">
        <v>1493</v>
      </c>
      <c r="E34" s="232" t="s">
        <v>1494</v>
      </c>
      <c r="F34" s="237" t="s">
        <v>11</v>
      </c>
      <c r="G34" s="232" t="s">
        <v>74</v>
      </c>
      <c r="H34" s="231">
        <v>2619</v>
      </c>
      <c r="I34" s="242">
        <v>229.13536101386592</v>
      </c>
      <c r="J34" s="222" t="s">
        <v>1495</v>
      </c>
      <c r="K34" s="222">
        <v>4831</v>
      </c>
      <c r="L34" s="222">
        <v>9000</v>
      </c>
      <c r="M34" s="222" t="s">
        <v>1482</v>
      </c>
    </row>
    <row r="35" spans="1:13" ht="15">
      <c r="A35" s="222">
        <v>26</v>
      </c>
      <c r="B35" s="222" t="s">
        <v>837</v>
      </c>
      <c r="C35" s="222" t="s">
        <v>1201</v>
      </c>
      <c r="D35" s="224" t="s">
        <v>1496</v>
      </c>
      <c r="E35" s="224" t="s">
        <v>11</v>
      </c>
      <c r="F35" s="225" t="s">
        <v>11</v>
      </c>
      <c r="G35" s="225" t="s">
        <v>11</v>
      </c>
      <c r="H35" s="231">
        <v>3636</v>
      </c>
      <c r="I35" s="242">
        <v>221.85131039908822</v>
      </c>
      <c r="J35" s="222" t="s">
        <v>210</v>
      </c>
      <c r="K35" s="222">
        <v>3126</v>
      </c>
      <c r="L35" s="222">
        <v>0</v>
      </c>
      <c r="M35" s="222"/>
    </row>
    <row r="36" spans="1:13" ht="15">
      <c r="A36" s="222">
        <v>27</v>
      </c>
      <c r="B36" s="222" t="s">
        <v>78</v>
      </c>
      <c r="C36" s="222" t="s">
        <v>1201</v>
      </c>
      <c r="D36" s="224" t="s">
        <v>163</v>
      </c>
      <c r="E36" s="224" t="s">
        <v>164</v>
      </c>
      <c r="F36" s="239">
        <v>7.4</v>
      </c>
      <c r="G36" s="224" t="s">
        <v>11</v>
      </c>
      <c r="H36" s="224">
        <v>3255</v>
      </c>
      <c r="I36" s="242">
        <v>218.59461311389697</v>
      </c>
      <c r="J36" s="222" t="s">
        <v>275</v>
      </c>
      <c r="K36" s="222">
        <v>6038</v>
      </c>
      <c r="L36" s="222">
        <v>60000</v>
      </c>
      <c r="M36" s="222" t="s">
        <v>1482</v>
      </c>
    </row>
    <row r="37" spans="1:13" ht="15">
      <c r="A37" s="222">
        <v>28</v>
      </c>
      <c r="B37" s="222" t="s">
        <v>1497</v>
      </c>
      <c r="C37" s="222" t="s">
        <v>1201</v>
      </c>
      <c r="D37" s="224" t="s">
        <v>1498</v>
      </c>
      <c r="E37" s="224" t="s">
        <v>1499</v>
      </c>
      <c r="F37" s="237" t="s">
        <v>11</v>
      </c>
      <c r="G37" s="243" t="s">
        <v>11</v>
      </c>
      <c r="H37" s="231">
        <v>4075</v>
      </c>
      <c r="I37" s="242">
        <v>209.95491240489179</v>
      </c>
      <c r="J37" s="222" t="s">
        <v>275</v>
      </c>
      <c r="K37" s="222">
        <v>3036</v>
      </c>
      <c r="L37" s="222">
        <v>300</v>
      </c>
      <c r="M37" s="222"/>
    </row>
    <row r="38" spans="1:13" ht="15">
      <c r="A38" s="222">
        <v>29</v>
      </c>
      <c r="B38" s="222" t="s">
        <v>73</v>
      </c>
      <c r="C38" s="222" t="s">
        <v>1201</v>
      </c>
      <c r="D38" s="240" t="s">
        <v>1500</v>
      </c>
      <c r="E38" s="240">
        <v>810</v>
      </c>
      <c r="F38" s="237" t="s">
        <v>11</v>
      </c>
      <c r="G38" s="243" t="s">
        <v>11</v>
      </c>
      <c r="H38" s="231">
        <v>3167</v>
      </c>
      <c r="I38" s="242">
        <v>136.42686248851356</v>
      </c>
      <c r="J38" s="222" t="s">
        <v>275</v>
      </c>
      <c r="K38" s="222">
        <v>0</v>
      </c>
      <c r="L38" s="222">
        <v>0</v>
      </c>
      <c r="M38" s="222"/>
    </row>
    <row r="39" spans="1:13" ht="15">
      <c r="A39" s="222">
        <v>30</v>
      </c>
      <c r="B39" s="222" t="s">
        <v>83</v>
      </c>
      <c r="C39" s="222" t="s">
        <v>1201</v>
      </c>
      <c r="D39" s="224" t="s">
        <v>1501</v>
      </c>
      <c r="E39" s="244" t="s">
        <v>11</v>
      </c>
      <c r="F39" s="237" t="s">
        <v>11</v>
      </c>
      <c r="G39" s="243" t="s">
        <v>11</v>
      </c>
      <c r="H39" s="231">
        <v>4800</v>
      </c>
      <c r="I39" s="242">
        <v>117.81531959708958</v>
      </c>
      <c r="J39" s="222" t="s">
        <v>1502</v>
      </c>
      <c r="K39" s="222">
        <v>4281</v>
      </c>
      <c r="L39" s="222">
        <v>4000</v>
      </c>
      <c r="M39" s="222" t="s">
        <v>1482</v>
      </c>
    </row>
    <row r="40" spans="1:13" ht="15">
      <c r="A40" s="222">
        <v>31</v>
      </c>
      <c r="B40" s="222" t="s">
        <v>1503</v>
      </c>
      <c r="C40" s="222" t="s">
        <v>1201</v>
      </c>
      <c r="D40" s="224" t="s">
        <v>1504</v>
      </c>
      <c r="E40" s="244" t="s">
        <v>11</v>
      </c>
      <c r="F40" s="237" t="s">
        <v>11</v>
      </c>
      <c r="G40" s="243" t="s">
        <v>11</v>
      </c>
      <c r="H40" s="231">
        <v>3529</v>
      </c>
      <c r="I40" s="242">
        <v>111.18844852572455</v>
      </c>
      <c r="J40" s="222" t="s">
        <v>212</v>
      </c>
      <c r="K40" s="222">
        <v>3100</v>
      </c>
      <c r="L40" s="222">
        <v>100</v>
      </c>
      <c r="M40" s="222"/>
    </row>
    <row r="41" spans="1:13" ht="15">
      <c r="A41" s="222">
        <v>32</v>
      </c>
      <c r="B41" s="222" t="s">
        <v>1505</v>
      </c>
      <c r="C41" s="222" t="s">
        <v>1201</v>
      </c>
      <c r="D41" s="224" t="s">
        <v>1506</v>
      </c>
      <c r="E41" s="224">
        <v>10468390</v>
      </c>
      <c r="F41" s="225" t="s">
        <v>11</v>
      </c>
      <c r="G41" s="231" t="s">
        <v>73</v>
      </c>
      <c r="H41" s="231">
        <v>2285</v>
      </c>
      <c r="I41" s="242">
        <v>86.486841662817284</v>
      </c>
      <c r="J41" s="222" t="s">
        <v>207</v>
      </c>
      <c r="K41" s="222">
        <v>0</v>
      </c>
      <c r="L41" s="222">
        <v>0</v>
      </c>
      <c r="M41" s="222"/>
    </row>
    <row r="42" spans="1:13" ht="15">
      <c r="A42" s="222">
        <v>33</v>
      </c>
      <c r="B42" s="222" t="s">
        <v>1507</v>
      </c>
      <c r="C42" s="222" t="s">
        <v>1201</v>
      </c>
      <c r="D42" s="232" t="s">
        <v>1508</v>
      </c>
      <c r="E42" s="232" t="s">
        <v>1509</v>
      </c>
      <c r="F42" s="230">
        <v>6.1</v>
      </c>
      <c r="G42" s="231" t="s">
        <v>73</v>
      </c>
      <c r="H42" s="231">
        <v>2285</v>
      </c>
      <c r="I42" s="242">
        <v>76.246100798667911</v>
      </c>
      <c r="J42" s="222" t="s">
        <v>207</v>
      </c>
      <c r="K42" s="222">
        <v>1867</v>
      </c>
      <c r="L42" s="222">
        <v>0</v>
      </c>
      <c r="M42" s="222"/>
    </row>
    <row r="43" spans="1:13" ht="15">
      <c r="A43" s="222">
        <v>34</v>
      </c>
      <c r="B43" s="222" t="s">
        <v>1510</v>
      </c>
      <c r="C43" s="222" t="s">
        <v>1201</v>
      </c>
      <c r="D43" s="229" t="s">
        <v>1511</v>
      </c>
      <c r="E43" s="245">
        <v>2817</v>
      </c>
      <c r="F43" s="246">
        <v>7.1</v>
      </c>
      <c r="G43" s="225" t="s">
        <v>11</v>
      </c>
      <c r="H43" s="232">
        <v>3762</v>
      </c>
      <c r="I43" s="242">
        <v>65.202987200934174</v>
      </c>
      <c r="J43" s="222" t="s">
        <v>275</v>
      </c>
      <c r="K43" s="222">
        <v>0</v>
      </c>
      <c r="L43" s="222">
        <v>0</v>
      </c>
      <c r="M43" s="222"/>
    </row>
    <row r="44" spans="1:13" ht="15">
      <c r="A44" s="365" t="s">
        <v>1512</v>
      </c>
      <c r="B44" s="365"/>
      <c r="C44" s="365"/>
      <c r="D44" s="186"/>
      <c r="E44" s="186"/>
      <c r="F44" s="186"/>
      <c r="G44" s="186"/>
      <c r="H44" s="186"/>
      <c r="I44" s="186"/>
      <c r="J44" s="186"/>
      <c r="K44" s="187"/>
    </row>
  </sheetData>
  <mergeCells count="21">
    <mergeCell ref="A44:C44"/>
    <mergeCell ref="H6:H8"/>
    <mergeCell ref="A31:M31"/>
    <mergeCell ref="A6:A8"/>
    <mergeCell ref="C6:C8"/>
    <mergeCell ref="E6:E8"/>
    <mergeCell ref="K6:L6"/>
    <mergeCell ref="M6:M8"/>
    <mergeCell ref="K7:K8"/>
    <mergeCell ref="L7:L8"/>
    <mergeCell ref="B6:B8"/>
    <mergeCell ref="J6:J8"/>
    <mergeCell ref="G6:G8"/>
    <mergeCell ref="D6:D8"/>
    <mergeCell ref="I6:I8"/>
    <mergeCell ref="A1:J1"/>
    <mergeCell ref="A2:J2"/>
    <mergeCell ref="A3:J3"/>
    <mergeCell ref="A4:J4"/>
    <mergeCell ref="F6:F8"/>
    <mergeCell ref="A5:M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MURRAH</vt:lpstr>
      <vt:lpstr>Ind_Buffalo</vt:lpstr>
      <vt:lpstr>Indigenous</vt:lpstr>
      <vt:lpstr>Jersey</vt:lpstr>
      <vt:lpstr>HF</vt:lpstr>
      <vt:lpstr>HF X</vt:lpstr>
      <vt:lpstr>Jersey X</vt:lpstr>
      <vt:lpstr>PT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indiagen</dc:creator>
  <cp:lastModifiedBy>Gita Patel</cp:lastModifiedBy>
  <cp:lastPrinted>2012-03-02T12:08:49Z</cp:lastPrinted>
  <dcterms:created xsi:type="dcterms:W3CDTF">2006-09-02T06:46:13Z</dcterms:created>
  <dcterms:modified xsi:type="dcterms:W3CDTF">2016-06-30T10:57:57Z</dcterms:modified>
</cp:coreProperties>
</file>